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Micro\Desktop\Transparencia\diárias\"/>
    </mc:Choice>
  </mc:AlternateContent>
  <xr:revisionPtr revIDLastSave="0" documentId="8_{83E6FB76-0EF7-44C7-AC46-25B46B2AA831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Março de 2022" sheetId="3" r:id="rId1"/>
    <sheet name="Relacao_de_Liquidacao_I " sheetId="80" r:id="rId2"/>
    <sheet name="Relacao_de_Liquidacao_II" sheetId="8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" i="3" l="1"/>
  <c r="K4" i="3"/>
  <c r="K27" i="3"/>
  <c r="J58" i="3"/>
  <c r="I58" i="3"/>
  <c r="H58" i="3"/>
  <c r="G58" i="3"/>
  <c r="F58" i="3"/>
  <c r="E58" i="3"/>
  <c r="K57" i="3"/>
  <c r="K56" i="3"/>
  <c r="K55" i="3"/>
  <c r="K36" i="3"/>
  <c r="K38" i="3"/>
  <c r="K37" i="3"/>
  <c r="K35" i="3"/>
  <c r="K34" i="3"/>
  <c r="K39" i="3"/>
  <c r="K28" i="3"/>
  <c r="K26" i="3"/>
  <c r="J30" i="3"/>
  <c r="E41" i="3"/>
  <c r="E24" i="3"/>
  <c r="E25" i="3"/>
  <c r="E12" i="3"/>
  <c r="K12" i="3" s="1"/>
  <c r="E17" i="3"/>
  <c r="K17" i="3" s="1"/>
  <c r="E6" i="3"/>
  <c r="E18" i="3"/>
  <c r="K18" i="3" s="1"/>
  <c r="E11" i="3"/>
  <c r="K11" i="3" s="1"/>
  <c r="J41" i="3"/>
  <c r="I41" i="3"/>
  <c r="H41" i="3"/>
  <c r="G41" i="3"/>
  <c r="K6" i="3"/>
  <c r="K16" i="3"/>
  <c r="K29" i="3"/>
  <c r="K50" i="3"/>
  <c r="J51" i="3"/>
  <c r="I51" i="3"/>
  <c r="H51" i="3"/>
  <c r="G51" i="3"/>
  <c r="E51" i="3"/>
  <c r="K5" i="3"/>
  <c r="K9" i="3"/>
  <c r="J20" i="3"/>
  <c r="I20" i="3"/>
  <c r="H20" i="3"/>
  <c r="K40" i="3"/>
  <c r="G30" i="3"/>
  <c r="K14" i="3"/>
  <c r="K15" i="3"/>
  <c r="F20" i="3"/>
  <c r="F30" i="3"/>
  <c r="H30" i="3"/>
  <c r="I30" i="3"/>
  <c r="F41" i="3"/>
  <c r="F51" i="3"/>
  <c r="K49" i="3"/>
  <c r="K8" i="3"/>
  <c r="K19" i="3"/>
  <c r="K13" i="3"/>
  <c r="K10" i="3"/>
  <c r="K7" i="3"/>
  <c r="K24" i="3" l="1"/>
  <c r="E30" i="3"/>
  <c r="K41" i="3"/>
  <c r="K20" i="3"/>
  <c r="K58" i="3"/>
  <c r="K25" i="3"/>
  <c r="K30" i="3" s="1"/>
  <c r="E20" i="3"/>
  <c r="K51" i="3"/>
  <c r="G20" i="3"/>
</calcChain>
</file>

<file path=xl/sharedStrings.xml><?xml version="1.0" encoding="utf-8"?>
<sst xmlns="http://schemas.openxmlformats.org/spreadsheetml/2006/main" count="591" uniqueCount="238">
  <si>
    <t xml:space="preserve">Funcionários </t>
  </si>
  <si>
    <t>Favorecidos</t>
  </si>
  <si>
    <t>CPF</t>
  </si>
  <si>
    <t xml:space="preserve">Cargos </t>
  </si>
  <si>
    <t xml:space="preserve">Diárias </t>
  </si>
  <si>
    <t>Ajuda de Custo</t>
  </si>
  <si>
    <t>Auxílio Transporte</t>
  </si>
  <si>
    <t>Auxílio Representação</t>
  </si>
  <si>
    <t>Indenizações, Restituições e Reposições</t>
  </si>
  <si>
    <t>Jeton</t>
  </si>
  <si>
    <t xml:space="preserve">Total </t>
  </si>
  <si>
    <t>Anderson Candeia da Silva Júnior</t>
  </si>
  <si>
    <t>xxx.035.284-xx</t>
  </si>
  <si>
    <t>Fiscal</t>
  </si>
  <si>
    <t>Andréa Stephanie de Lima Diniz</t>
  </si>
  <si>
    <t>xxx.429.264-xx</t>
  </si>
  <si>
    <t>Claudia Pereira da Silva</t>
  </si>
  <si>
    <t>xxx.101.354-xx</t>
  </si>
  <si>
    <t>Danielle Maria Frej Lemos Pereira</t>
  </si>
  <si>
    <t>xxx.055.324-xx</t>
  </si>
  <si>
    <t>Fabrícia Soares Rodrigues</t>
  </si>
  <si>
    <t>xxx.094.085-xx</t>
  </si>
  <si>
    <t>Fellipe José Licarião de Souza Melo</t>
  </si>
  <si>
    <t>xxx.390.314-xx</t>
  </si>
  <si>
    <t>Jaime José Muniz Rabelo</t>
  </si>
  <si>
    <t>xxx.825.624-xx</t>
  </si>
  <si>
    <t>João Carlos Hazin de Godoy</t>
  </si>
  <si>
    <t>xxx.831.964-xx</t>
  </si>
  <si>
    <t>Juliana Fernandes dos Santos</t>
  </si>
  <si>
    <t>xxx.284.554-xx</t>
  </si>
  <si>
    <t>Comissionado</t>
  </si>
  <si>
    <t>Juliana Rafaelle Couto Silva Fonseca</t>
  </si>
  <si>
    <t>xxx.378.154-xx</t>
  </si>
  <si>
    <t>Luma de Vasconcelos Menezes</t>
  </si>
  <si>
    <t>xxx.736.751-xx</t>
  </si>
  <si>
    <t>Natalia Fernandes Pessoa Mascena</t>
  </si>
  <si>
    <t>xxx.500.514-xx</t>
  </si>
  <si>
    <t xml:space="preserve"> Paulo Henrique Pereira Cavalcanti</t>
  </si>
  <si>
    <t>xxx.865.464-xx</t>
  </si>
  <si>
    <t xml:space="preserve"> Rodrigo Pereira Pyrrho</t>
  </si>
  <si>
    <t>xxx.025.714-xx</t>
  </si>
  <si>
    <t xml:space="preserve"> Sâmara Maria Santos de Macedo</t>
  </si>
  <si>
    <t>xxx.887.574-xx</t>
  </si>
  <si>
    <t>Efetivo</t>
  </si>
  <si>
    <t>Vitor Carlos Marques Souto Maior</t>
  </si>
  <si>
    <t>xxx.936.944-xx</t>
  </si>
  <si>
    <t>Conselheiros</t>
  </si>
  <si>
    <t>Adelmo Cavalcanti Aragão Neto</t>
  </si>
  <si>
    <t>xxx.822.604-xx</t>
  </si>
  <si>
    <t>Conselheiro</t>
  </si>
  <si>
    <t>Eduardo Ayrton Cavalcanti Vasconcelos</t>
  </si>
  <si>
    <t>xxx.211.554-xx</t>
  </si>
  <si>
    <t xml:space="preserve"> Fabiana Moura da Motta Silveira</t>
  </si>
  <si>
    <t>xxx.167.224-xx</t>
  </si>
  <si>
    <t>Glauco dos Santos Ferreira</t>
  </si>
  <si>
    <t>xxx.384.474-xx</t>
  </si>
  <si>
    <t>Marco Antônio Gomes Frazão</t>
  </si>
  <si>
    <t>xxx.004.634-xx</t>
  </si>
  <si>
    <t>Maria Catarina Almeida Lago</t>
  </si>
  <si>
    <t>xxx.152.624-xx</t>
  </si>
  <si>
    <t>Convidados</t>
  </si>
  <si>
    <t>Carlos Eduardo Coutinho Pinto</t>
  </si>
  <si>
    <t>xxx.140.384-xx</t>
  </si>
  <si>
    <t>Convidado</t>
  </si>
  <si>
    <t>Jacqueline Sarmento Barbosa</t>
  </si>
  <si>
    <t>xxx.408.414-xx</t>
  </si>
  <si>
    <t>xxx.763.634-xx</t>
  </si>
  <si>
    <t>José Gomes de Moura Júnior</t>
  </si>
  <si>
    <t>xxx.602.943-xx</t>
  </si>
  <si>
    <t>Rosany Laurentina Santos de Carvalho</t>
  </si>
  <si>
    <t>xxx.279.304-xx</t>
  </si>
  <si>
    <t>Paulo Cesar Oliveira Santos</t>
  </si>
  <si>
    <t>xxx.209.574-xx</t>
  </si>
  <si>
    <t>Thérèze Etienne de Sá Y Britto</t>
  </si>
  <si>
    <t>xxx.645.964-xx</t>
  </si>
  <si>
    <t>Jurisdicionados</t>
  </si>
  <si>
    <t>xxx.173.544-xx</t>
  </si>
  <si>
    <t>Jurisdicionado</t>
  </si>
  <si>
    <t>xxx.815.643-xx</t>
  </si>
  <si>
    <t>xxx.007.044-xx</t>
  </si>
  <si>
    <t>xxx.941.714-xx</t>
  </si>
  <si>
    <t>CRO/PE</t>
  </si>
  <si>
    <t>Conselho Regional de Odontologia de Pernambuco</t>
  </si>
  <si>
    <t>CNPJ: 11.735.263/0001-65</t>
  </si>
  <si>
    <t>Relação de Liquidações</t>
  </si>
  <si>
    <t>Empenho</t>
  </si>
  <si>
    <t>Liquidação</t>
  </si>
  <si>
    <t>Data</t>
  </si>
  <si>
    <t>Processo</t>
  </si>
  <si>
    <t>Dt. Atesto</t>
  </si>
  <si>
    <t>Conta</t>
  </si>
  <si>
    <t>Favorecido</t>
  </si>
  <si>
    <t>Empenhado</t>
  </si>
  <si>
    <t>Liquidado</t>
  </si>
  <si>
    <t>Pago</t>
  </si>
  <si>
    <t>Cancelado</t>
  </si>
  <si>
    <t>Anulado</t>
  </si>
  <si>
    <t>Saldo</t>
  </si>
  <si>
    <t>06/2022</t>
  </si>
  <si>
    <t>6.2.2.1.1.01.04.04.001.008 - Auxílio Transporte - Indenizações</t>
  </si>
  <si>
    <t>Jaime José Muniz Rabelo</t>
  </si>
  <si>
    <t>Histórico</t>
  </si>
  <si>
    <t>01/2022</t>
  </si>
  <si>
    <t>05/2022</t>
  </si>
  <si>
    <t>02/2022</t>
  </si>
  <si>
    <t>Andréa Stephanie de Lima Diniz</t>
  </si>
  <si>
    <t>03/2022</t>
  </si>
  <si>
    <t>04/2022</t>
  </si>
  <si>
    <t>Fabrícia Soares Rodrigues</t>
  </si>
  <si>
    <t>07/2022</t>
  </si>
  <si>
    <t>08/2022</t>
  </si>
  <si>
    <t>09/2022</t>
  </si>
  <si>
    <t>10/2022</t>
  </si>
  <si>
    <t>Paulo Henrique Pereira Cavalcanti</t>
  </si>
  <si>
    <t>11/2022</t>
  </si>
  <si>
    <t>49/2022</t>
  </si>
  <si>
    <t>6.2.2.1.1.01.04.04.001.002 - Conselheiros</t>
  </si>
  <si>
    <t>Adelmo Cavalcanti Aragão Neto</t>
  </si>
  <si>
    <t>48/2022</t>
  </si>
  <si>
    <t>6.2.2.1.1.01.04.04.001.001 - Funcionários</t>
  </si>
  <si>
    <t>Sâmara Maria Santos de Macedo</t>
  </si>
  <si>
    <t>Rodrigo Pereira Pyrrho</t>
  </si>
  <si>
    <t>104/2022</t>
  </si>
  <si>
    <t>6.2.2.1.1.01.04.04.001.003 - Convidados</t>
  </si>
  <si>
    <t>87/2022</t>
  </si>
  <si>
    <t>6.2.2.1.1.01.04.04.001.005 - Jeton</t>
  </si>
  <si>
    <t>72/2022</t>
  </si>
  <si>
    <t>Fabiana Moura da Motta Silveira</t>
  </si>
  <si>
    <t>50/2022</t>
  </si>
  <si>
    <t>Total</t>
  </si>
  <si>
    <t>Página:1/1</t>
  </si>
  <si>
    <t>6.2.2.1.1.01.04.04.004.017 - Indenizações, Restituições e Reposições</t>
  </si>
  <si>
    <t>Liquidação do Empenho 409, referente Protocolo CRO/PE  nº 002193/2022 do favorecido João Carlos Hazin de Godoy, Referente ao complemento ao empenho 386 das diárias para o Assessor CCIV, Caravana "Construindo Sorrisos" Capacitação Profissional e Ação Social na Geres I no período de 03 a 05 de Abril de 2022, Igarassu - PE, (Emenda Parlamentar nº 968/2019 - Remanejamento ao PLOA 2020 #6012/2020).</t>
  </si>
  <si>
    <t>106/2022</t>
  </si>
  <si>
    <t xml:space="preserve">Liquidação do Empenho 408, referente Ofício CRO-PE  nº 545/2022 do favorecido Jacqueline Sarmento Barbosa, Referente ao auxilio representação participar da Audiência de Conciliação e Instrução de Processos Éticos, no dia 05 de Abril de 2022, Sede provisória do CRO-PE. </t>
  </si>
  <si>
    <t>Jacqueline Sarmento Barbosa</t>
  </si>
  <si>
    <t>6.2.2.1.1.01.04.04.001.007 - Auxílio Representação</t>
  </si>
  <si>
    <t>114/2022</t>
  </si>
  <si>
    <t xml:space="preserve">Liquidação do Empenho 407, referente Ofício CRO-PE  nº 545/2022 do favorecido Rosany Laurentina Santos de Carvalho, Referente ao auxilio representação participar da Audiência de Conciliação e Instrução de Processos Éticos, no dia 05 de Abril de 2022, Sede provisória do CRO-PE. </t>
  </si>
  <si>
    <t>Rosany Laurentina Santos de Carvalho</t>
  </si>
  <si>
    <t>117/2022</t>
  </si>
  <si>
    <t xml:space="preserve">Liquidação do Empenho 406, referente Ofício CRO-PE  nº 545/2022 do favorecido Thereze Etienne de Sa Y Britto, Referente ao auxilio representação participar da Audiência de Conciliação e Instrução de Processos Éticos, no dia 05 de Abril de 2022, Sede provisória do CRO-PE. </t>
  </si>
  <si>
    <t>Thereze Etienne de Sa Y Britto</t>
  </si>
  <si>
    <t>116/2022</t>
  </si>
  <si>
    <t>Liquidação do Empenho 405, referente Protocolo CRO/PE  nº 002227/2022 do favorecido Adelmo Cavalcanti Aragão Neto,  Referente a meia diária para o Conselheiro Efetivo, Capacitação aos alunos Centro Universitario ASCES com simulação de audiencia e  julgamento éticos com os Universitarios no dia 30 de Março de 2022, Caruaru - PE (Decisão CFO nº 46/2019).</t>
  </si>
  <si>
    <t>Liquidação do Empenho 404, referente Protocolo CRO/PE  nº 002261/2022 do favorecido MARCO ANTONIO GOMES FRAZAO,  Referente a Jeton para o Conselheiro Efetivo onde participou de Reunião Plenaria, no dia 28 de Março de 2022 na sede Provisória do CRO-PE (Decisão CFO nº 46/2019).</t>
  </si>
  <si>
    <t>MARCO ANTONIO GOMES FRAZAO</t>
  </si>
  <si>
    <t>73/2022</t>
  </si>
  <si>
    <t>Liquidação do Empenho 403, referente Protocolo CRO/PE  nº 002261/2022 do favorecido Maria Catarina Almeida Lago, Referente a Jeton para o Conselheiro Efetivo onde participou de Reunião Plenaria, no dia 28 de Março de 2022 na sede Provisória do CRO-PE (Decisão CFO nº 46/2019).</t>
  </si>
  <si>
    <t>Liquidação do Empenho 402, referente Protocolo CRO/PE  nº 002261/2022 do favorecido Fabiana Moura da Motta Silveira, Referente a Jeton para o Conselheiro Efetivo onde participou de Reunião Plenaria, no dia 28 de Março de 2022 na sede Provisória do CRO-PE (Decisão CFO nº 46/2019).</t>
  </si>
  <si>
    <t>Liquidação do Empenho 401, referente Protocolo CRO/PE  nº 002261/2022 do favorecido Adelmo Cavalcanti Aragão Neto,  Referente a Jeton para o Conselheiro Efetivo onde participou de Reunião Plenaria, no dia 28 de Março de 2022 na sede Provisória do CRO-PE (Decisão CFO nº 46/2019).</t>
  </si>
  <si>
    <t>Liquidação do Empenho 400, referente Protocolo CRO/PE  nº 002261/2022 do favorecido Eduardo Ayrton Cavalcanti Vasconcelos,  Referente a Jeton para o Conselheiro Efetivo onde participou de Reunião Plenaria, no dia 28 de Março de 2022 na sede Provisória do CRO-PE (Decisão CFO nº 46/2019).</t>
  </si>
  <si>
    <t>Liquidação do Empenho 399, referente Protocolo CRO/PE  nº 002224/2022 do favorecido Maria Catarina Almeida Lago,  Referente a Jeton para o Conselheiro Efetivo onde participou de Reunião Diretoria, no dia 25 de Março de 2022 na sede Provisória do CRO-PE (Decisão CFO nº 46/2019).</t>
  </si>
  <si>
    <t>Liquidação do Empenho 398, referente Protocolo CRO/PE  nº 002224/2022 do favorecido Adelmo Cavalcanti Aragão Neto,  Referente a Jeton para o Conselheiro Efetivo onde participou de Reunião Diretoria, no dia 25 de Março de 2022 na sede Provisória do CRO-PE (Decisão CFO nº 46/2019).</t>
  </si>
  <si>
    <t>Liquidação do Empenho 397, referente Protocolo CRO/PE  nº 002224/2022 do favorecido Eduardo Ayrton Cavalcanti Vasconcelos,  Referente a Jeton para o Conselheiro Efetivo onde participou de Reunião Diretoria, no dia 25 de Março de 2022 na sede Provisória do CRO-PE (Decisão CFO nº 46/2019).</t>
  </si>
  <si>
    <t>Liquidação do Empenho 396, referente Protocolo CRO/PE  nº 002251/2022 do favorecido Glauco dos Santos Ferreira, Referente a Jeton para o Conselheiro Suplente onde participou de Reunião Diretoria, no dia 22 de Março de 2022 na Sesc Ler Organização serviço social em Goiana - PE (Decisão CFO nº 46/2019).</t>
  </si>
  <si>
    <t>128/2022</t>
  </si>
  <si>
    <t>Liquidação do Empenho 395, referente Protocolo CRO/PE  nº 002251/2022 do favorecido Fabiana Moura da Motta Silveira, Referente a Jeton para a Conselheira Efetiva onde participou de Reunião Diretoria, no dia 22 de Março de 2022 na Sesc Ler Organização serviço social em Goiana - PE (Decisão CFO nº 46/2019).</t>
  </si>
  <si>
    <t>Liquidação do Empenho 394, referente Protocolo CRO/PE  nº 002225/2022 do favorecido Maria Catarina Almeida Lago, Referente a Jeton para o Conselheiro Efetivo onde participou de Reunião Diretoria, no dia 22 de Março de 2022 na Sesc Ler Organização serviço social em Goiana - PE (Decisão CFO nº 46/2019).</t>
  </si>
  <si>
    <t>Liquidação do Empenho 393, referente Protocolo CRO/PE  nº 002225/2022 do favorecido Adelmo Cavalcanti Aragão Neto, Referente a Jeton para o Conselheiro Efetivo onde participou de Reunião Diretoria, no dia 22 de Março de 2022 na Sesc Ler Organização serviço social em Goiana - PE (Decisão CFO nº 46/2019).</t>
  </si>
  <si>
    <t>Liquidação do Empenho 392, referente Protocolo CRO/PE  nº 002225/2022 do favorecido Eduardo Ayrton Cavalcanti Vasconcelos, Referente a Jeton para o Conselheiro Efetivo onde participou de Reunião Diretoria, no dia 22 de Março de 2022 na Sesc Ler Organização serviço social em Goiana - PE (Decisão CFO nº 46/2019).</t>
  </si>
  <si>
    <t>Liquidação do Empenho 391, referente Protocolo CRO/PE  nº 002225/2022 do favorecido Maria Catarina Almeida Lago,  Referente a Jeton para o Conselheiro Efetivo onde participou de Reunião Diretoria, no dia 18 de Março de 2022 na sede Provisória do CRO-PE (Decisão CFO nº 46/2019).</t>
  </si>
  <si>
    <t>Liquidação do Empenho 390, referente Protocolo CRO/PE  nº 002225/2022 do favorecido Adelmo Cavalcanti Aragão Neto, Referente a Jeton para o Conselheiro Efetivo onde participou de Reunião Diretoria, no dia 18 de Março de 2022 na sede Provisória do CRO-PE (Decisão CFO nº 46/2019).</t>
  </si>
  <si>
    <t>Liquidação do Empenho 389, referente Protocolo CRO/PE  nº 002225/2022 do favorecido Eduardo Ayrton Cavalcanti Vasconcelos, Referente a Jeton para o Conselheiro Efetivo onde participou de Reunião Diretoria, no dia 18 de Março de 2022 na sede Provisória do CRO-PE (Decisão CFO nº 46/2019).</t>
  </si>
  <si>
    <t>Liquidação do Empenho 387, referente Protocolo CRO/PE  nº 002193/2022 do favorecido Juliana Fernandes dos Santos,  Referente a duas diárias para a funcionária, Apoio durante Caravana "Construindo Sorrisos" Capacitação Profissional e Ação Social na Geres I no período de 03 a 05 de Abril de 2022, Igarassu - PE, (Emenda Parlamentar nº 968/2019 - Remanejamento ao PLOA 2020 #6012/2020).</t>
  </si>
  <si>
    <t>Liquidação do Empenho 386, referente Protocolo CRO/PE  nº 002193/2022 do favorecido João Carlos Hazin de Godoy, Referente a duas diárias para o funcionario, Apoio Caravana "Construindo Sorrisos" Capacitação Profissional e Ação Social na Geres I no período de 03 a 05 de Abril de 2022, Igarassu - PE, (Emenda Parlamentar nº 968/2019 - Remanejamento ao PLOA 2020 #6012/2020).</t>
  </si>
  <si>
    <t>Liquidação do Empenho 385, referente Protocolo CRO/PE  nº 002193/2022 do favorecido Rodrigo Pereira Pyrrho, Referente a duas diárias para o funcionario, Apoio Caravana "Construindo Sorrisos" Capacitação Profissional e Ação Social na Geres I no período de 03 a 05 de Abril de 2022, Igarassu - PE, (Emenda Parlamentar nº 968/2019 - Remanejamento ao PLOA 2020 #6012/2020).</t>
  </si>
  <si>
    <t>Liquidação do Empenho 384, referente Protocolo CRO/PE  nº 002193/2022 do favorecido Claudia Pereira da Silva, Referente a duas diárias para a funcionaria, Apoio Caravana "Construindo Sorrisos" Capacitação Profissional e Ação Social na Geres I no período de 03 a 05 de Abril de 2022, Goiana - PE, (Emenda Parlamentar nº 968/2019 - Remanejamento ao PLOA 2020 #6012/2020).</t>
  </si>
  <si>
    <t>Liquidação do Empenho 383, referente Protocolo CRO/PE  nº 002193/2022 do favorecido Paulo Cesar Oliveira Santos,  Referente a duas diárias para o Palestrante, Caravana "Construindo Sorrisos" Capacitação Profissional e Ação Social na Geres I no período de 03 a 05 de Abril de 2022, Igarassu - PE, (Emenda Parlamentar nº 968/2019 - Remanejamento ao PLOA 2020 #6012/2020).</t>
  </si>
  <si>
    <t>Liquidação do Empenho 382, referente Ofício CRO-PE  nº 002193/2022 do favorecido Sâmara Maria Santos de Macedo,Referente a duas diárias para a funcionária, Apoio e organização durante Caravana "Construindo Sorrisos" Capacitação Profissional e Ação Social na Geres I no período de 03 a 05 de Abril de 2022, Igarassu - PE, (Emenda Parlamentar nº 968/2019 - Remanejamento ao PLOA 2020 #6012/2020).</t>
  </si>
  <si>
    <t>Liquidação do Empenho 381, referente Ofício CRO-PE  nº 002193/2022 do favorecido Adelmo Cavalcanti Aragão Neto, Referente a duas diárias para o Conselheiro Efetivo, Caravana "Construindo Sorrisos" Capacitação Profissional e Ação Social na Geres I no período de 03 a 05 de Abril de 2022, Igarassu - PE, (Emenda Parlamentar nº 968/2019 - Remanejamento ao PLOA 2020 #6012/2020).</t>
  </si>
  <si>
    <t>Liquidação do Empenho 380, referente Protocolo CRO/PE  nº 002193/2022 do favorecido Eduardo Ayrton Cavalcanti Vasconcelos, Referente a duas diárias para o Conselheiro Efetivo, Caravana "Construindo Sorrisos" Capacitação Profissional e Ação Social na Geres I no período de 03 a 05 de Abril de 2022, Igarassu - PE, (Emenda Parlamentar nº 968/2019 - Remanejamento ao PLOA 2020 #6012/2020).</t>
  </si>
  <si>
    <t>Liquidação do Empenho 376, referente Protocolo CRO/PE  nº 002210/2022 do favorecido João Carlos Hazin de Godoy, Referente a duas diárias onde participou da Capacitação aos alunos das faculdades Soberana e Uninassau, no período de 13 a 15 de Março de 2022, Petrolina - PE (Decisão CFO nº 46/2019).</t>
  </si>
  <si>
    <t>Liquidação do Empenho 361, referente Ofício CRO-PE  nº 437/2022 do favorecido Jacqueline Sarmento Barbosa, Referente ao auxilio representação participar da Audiência de Conciliação e Instrução de Processos Éticos, no dia 29 de Março de 2022, Sede provisória do CRO-PE.</t>
  </si>
  <si>
    <t xml:space="preserve">Liquidação do Empenho 356, referente Ofício CRO-PE  nº 437/2022 do favorecido Rosany Laurentina Santos de Carvalho, Referente ao auxilio representação participar da Audiência de Conciliação e Instrução de Processos Éticos, no dia 29 de Março de 2022, Sede provisória do CRO-PE. </t>
  </si>
  <si>
    <t xml:space="preserve">Liquidação do Empenho 355, referente Ofício CRO-PE  nº 437/2022 do favorecido Thereze Etienne de Sa Y Britto, Referente ao auxilio representação participar da Audiência de Conciliação e Instrução de Processos Éticos, no dia 29 de Março de 2022, Sede provisória do CRO-PE. </t>
  </si>
  <si>
    <t>Liquidação do Empenho 334, referente Protocolo CRO/PE  nº 001629 / 001899/2022 do favorecido Anderson Candeia da Silva Júnior, Referente a 1405,20 quilometragem excedente dos Meses de Janeiro de Fevereiro de 2022 durante a fiscalização do exercício profissional de pessoas físicas e jurídicas, públicas e privadas, Resolução nº 001/2021.</t>
  </si>
  <si>
    <t>Liquidação do Empenho 322, referente Protocolo CRO/PE  nº 001935/2022 do favorecido Maria Catarina Almeida Lago,  Referente a meia diária para a Conselheira Efetiva, Caravana "Construindo Sorrisos" Capacitação Profissional e Ação Social na Geres XII no dia de  22 de Março de 2022, Goiana - PE.</t>
  </si>
  <si>
    <t xml:space="preserve">Liquidação do Empenho 318, referente Ofício CRO-PE  nº 438/2022 do favorecido JORGE ANTONIO DA COSTA PEREIRA, Referente ao auxilio representação participar da Audiência de Conciliação e Instrução de Processos Éticos, no dia 24 de Março de 2022, Sede provisória do CRO-PE. </t>
  </si>
  <si>
    <t>JORGE ANTONIO DA COSTA PEREIRA</t>
  </si>
  <si>
    <t>111/2022</t>
  </si>
  <si>
    <t xml:space="preserve">Liquidação do Empenho 317, referente Ofício CRO-PE  nº 438/2022 do favorecido Carlos Eduardo Coutinho Pinto, Referente ao auxilio representação participar da Audiência de Conciliação e Instrução de Processos Éticos, no dia 24 de Março de 2022, Sede provisória do CRO-PE. </t>
  </si>
  <si>
    <t>Carlos Eduardo Coutinho Pinto</t>
  </si>
  <si>
    <t>110/2022</t>
  </si>
  <si>
    <t xml:space="preserve">Liquidação do Empenho 316, referente Ofício CRO-PE  nº 438/2022 do favorecido José Gomes de Moura Júnior, Referente ao auxilio representação participar da Audiência de Conciliação e Instrução de Processos Éticos, no dia 24 de Março de 2022, Sede provisória do CRO-PE. </t>
  </si>
  <si>
    <t>José Gomes de Moura Júnior</t>
  </si>
  <si>
    <t>109/2022</t>
  </si>
  <si>
    <t>Liquidação do Empenho 315, referente Protocolo CRO/PE  nº 001800/2022 do favorecido Adelmo Cavalcanti Aragão Neto, Referente a meia diária para o Conselheiro, Reuniõa conjunta com Secretaria de Saude e a Coordenação de Saúde Bucal  no dia 04 de Março de 2022, Goiana - PE, (Decisão CFO nº 46/2019).</t>
  </si>
  <si>
    <t>Liquidação do Empenho 314, referente Protocolo CRO/PE  nº 001870/2022 do favorecido Claudia Pereira da Silva, Referente a duas diárias para a funcionaria, Apoio Caravana "Construindo Sorrisos" Capacitação Profissional e Ação Social na Geres XII no período de 20 a 22 de Março de 2022, Goiana - PE, (Emenda Parlamentar nº 968/2019 - Remanejamento ao PLOA 2020 #6012/2020).</t>
  </si>
  <si>
    <t>Liquidação do Empenho 313, referente Protocolo CRO/PE  nº 001870/2022 do favorecido Rodrigo Pereira Pyrrho, Referente a duas diárias para o funcionario, Apoio Caravana "Construindo Sorrisos" Capacitação Profissional e Ação Social na Geres XII no período de 20 a 22 de Março de 2022, Goiana - PE, (Emenda Parlamentar nº 968/2019 - Remanejamento ao PLOA 2020 #6012/2020).</t>
  </si>
  <si>
    <t>Liquidação do Empenho 312, referente Protocolo CRO/PE  nº 001870/2022 do favorecido Juliana Fernandes dos Santos, Referente a duas diárias para a funcionaria, Apoio e organização Caravana "Construindo Sorrisos" Capacitação Profissional e Ação Social na Geres XII no período de 20 a 22 de Março de 2022, Goiana - PE, (Emenda Parlamentar nº 968/2019 - Remanejamento ao PLOA 2020 #6012/2020).</t>
  </si>
  <si>
    <t>Liquidação do Empenho 311, referente Protocolo CRO/PE  nº 001870/2022 do favorecido Sâmara Maria Santos de Macedo, Referente a duas diárias para a funcionaria, Apoio e organização Caravana "Construindo Sorrisos" Capacitação Profissional e Ação Social na Geres XII no período de 20 a 22 de Março de 2022, Goiana - PE, (Emenda Parlamentar nº 968/2019 - Remanejamento ao PLOA 2020 #6012/2020).</t>
  </si>
  <si>
    <t>Liquidação do Empenho 310, referente Protocolo CRO/PE  nº 001870/2022 do favorecido Glauco dos Santos Ferreira, Referente a meia diária para o Conselheiro Suplente, Caravana "Construindo Sorrisos" Capacitação Profissional e Ação Social na Geres XII no período de 21 a 22 de Março de 2022, Goiana - PE, (Emenda Parlamentar nº 968/2019 - Remanejamento ao PLOA 2020 #6012/2020).</t>
  </si>
  <si>
    <t>Liquidação do Empenho 309, referente Protocolo CRO/PE  nº 001870/2022 do favorecido Paulo Cesar Oliveira Santos, Referente a duas diárias para o Palestrante, Caravana "Construindo Sorrisos" Capacitação Profissional e Ação Social na Geres XII no período de 20 a 22 de Março de 2022, Goiana - PE, (Emenda Parlamentar nº 968/2019 - Remanejamento ao PLOA 2020 #6012/2020).</t>
  </si>
  <si>
    <t>Liquidação do Empenho 308, referente Protocolo CRO/PE  nº 001870/2022 do favorecido Fabiana Moura da Motta Silveira, Referente a meia diária para a Conselheira Efetiva, Caravana "Construindo Sorrisos" Capacitação Profissional e Ação Social na Geres XII no período de 21 a 22 de Março de 2022, Goiana - PE, (Emenda Parlamentar nº 968/2019 - Remanejamento ao PLOA 2020 #6012/2020).</t>
  </si>
  <si>
    <t>Liquidação do Empenho 307, referente Protocolo CRO/PE  nº 001870/2022 do favorecido Adelmo Cavalcanti Aragão Neto, Referente a duas diárias para o Conselheiro Efetivo, Caravana "Construindo Sorrisos" Capacitação Profissional e Ação Social na Geres XII no período de 20 a 22 de Março de 2022, Goiana - PE, (Emenda Parlamentar nº 968/2019 - Remanejamento ao PLOA 2020 #6012/2020).</t>
  </si>
  <si>
    <t>Liquidação do Empenho 306, referente Protocolo CRO/PE  nº 001870/2022 do favorecido Eduardo Ayrton Cavalcanti Vasconcelos, Referente a duas diárias para o Conselheiro Efetivo, Caravana "Construindo Sorrisos" Capacitação Profissional e Ação Social na Geres XII no período de 20 a 22 de Março de 2022, Goiana - PE, (Emenda Parlamentar nº 968/2019 - Remanejamento ao PLOA 2020 #6012/2020).</t>
  </si>
  <si>
    <t>Liquidação do Empenho 301, referente Protocolo CRO/PE  nº 001774/2022 do favorecido Adelmo Cavalcanti Aragão Neto, Referente a duas diárias para o Conselheiro Efetivo, Capacitação aos alunos das faculdades Soberana e Uninassau, no período de 13 a 15 de Março de 2022, Petrolina - PE (Decisão CFO nº 46/2019).</t>
  </si>
  <si>
    <t>Liquidação do Empenho 300, referente Protocolo CRO/PE  nº 001774/2022 do favorecido Eduardo Ayrton Cavalcanti Vasconcelos, Referente a duas diárias para o Conselheiro Efetivo, Capacitação aos alunos das faculdades Soberana e Uninassau, no período de 13 a 15 de Março de 2022, Petrolina - PE (Decisão CFO nº 46/2019).</t>
  </si>
  <si>
    <t>Liquidação do Empenho 293, referente Protocolo CRO/PE  nº 001775/2022 do favorecido Claudia Pereira da Silva, Referente a seis diárias para a Funcionaria, Capacitação profissional e Intercambio de experiencias em cobrança cartorial no Conselho regional de Odontologia de Sergipe no periodo de 13 a 19 de Março de 2022, Aracaju - SE (Decisão CFO nº 46/2019).</t>
  </si>
  <si>
    <t>Liquidação do Empenho 283, referente Protocolo CRO/PE  nº 001516/2022 do favorecido Maria Catarina Almeida Lago, Referente a Jeton para o Conselheiro Efetivo onde participou de Reunião Diretoria, no dia 22 de Fevereiro de 2022 na sede Provisória do CRO-PE (Decisão CFO nº 46/2019).</t>
  </si>
  <si>
    <t>Liquidação do Empenho 282, referente Protocolo CRO/PE  nº 001516/2022 do favorecido Adelmo Cavalcanti Aragão Neto,Referente a Jeton para o Conselheiro Efetivo onde participou de Reunião Diretoria, no dia 22 de Fevereiro de 2022 na sede Provisória do CRO-PE (Decisão CFO nº 46/2019).</t>
  </si>
  <si>
    <t>Liquidação do Empenho 281, referente Protocolo CRO/PE  nº 001516/2022 do favorecido Eduardo Ayrton Cavalcanti Vasconcelos, Referente a Jeton para o Conselheiro Efetivo onde participou de Reunião Diretoria, no dia 22 de Fevereiro de 2022 na sede Provisória do CRO-PE (Decisão CFO nº 46/2019).</t>
  </si>
  <si>
    <t>Liquidação do Empenho 268, referente Depósito  nº 03/2022 do favorecido Vitor Carlos Marques Souto Maior, Referente ao Auxilio Transporte Indenização do mês de Março de 2022 para fiscalização do exercício profissional de pessoas físicas e jurídicas, públicas e privadas, Resolução nº 01/2021.</t>
  </si>
  <si>
    <t>Liquidação do Empenho 267, referente Depósito  nº 03/2022 do favorecido Paulo Henrique Pereira Cavalcanti, Referente ao Auxilio Transporte Indenização do mês de Março de 2022 para fiscalização do exercício profissional de pessoas físicas e jurídicas, públicas e privadas, Resolução nº 01/2021.</t>
  </si>
  <si>
    <t>Liquidação do Empenho 266, referente Depósito  nº 03/2022 do favorecido Natalia Fernandes Pessoa Mascena, Referente ao Auxilio Transporte Indenização do mês de Março de 2022 para fiscalização do exercício profissional de pessoas físicas e jurídicas, públicas e privadas, Resolução nº 01/2021.</t>
  </si>
  <si>
    <t>Liquidação do Empenho 265, referente Depósito  nº 03/2022 do favorecido Luma de Vasconcelos Menezes, Referente ao Auxilio Transporte Indenização do mês de Março de 2022 para fiscalização do exercício profissional de pessoas físicas e jurídicas, públicas e privadas, Resolução nº 01/2021.</t>
  </si>
  <si>
    <t>Liquidação do Empenho 264, referente Depósito  nº 03/2022 do favorecido Juliana Rafaelle Couto Silva Fonseca, Referente ao Auxilio Transporte Indenização do mês de Março de 2022 para fiscalização do exercício profissional de pessoas físicas e jurídicas, públicas e privadas, Resolução nº 01/2021.</t>
  </si>
  <si>
    <t>Liquidação do Empenho 263, referente Depósito  nº 03/2022 do favorecido Jaime José Muniz Rabelo, Referente ao Auxilio Transporte Indenização do mês de Março de 2022 para fiscalização do exercício profissional de pessoas físicas e jurídicas, públicas e privadas, Resolução nº 01/2021.</t>
  </si>
  <si>
    <t>Liquidação do Empenho 262, referente Depósito  nº 03/2022 do favorecido Fellipe José Licarião de Souza Melo, Referente ao Auxilio Transporte Indenização do mês de Março de 2022 para fiscalização do exercício profissional de pessoas físicas e jurídicas, públicas e privadas, Resolução nº 01/2021.</t>
  </si>
  <si>
    <t>Liquidação do Empenho 261, referente Depósito  nº 03/2022 do favorecido Fabrícia Soares Rodrigues, Referente ao Auxilio Transporte Indenização do mês de Março de 2022 para fiscalização do exercício profissional de pessoas físicas e jurídicas, públicas e privadas, Resolução nº 01/2021.</t>
  </si>
  <si>
    <t>Liquidação do Empenho 260, referente Depósito  nº 03/2022 do favorecido Danielle Maria Frej Lemos Pereira, Referente ao Auxilio Transporte Indenização do mês de Março de 2022 para fiscalização do exercício profissional de pessoas físicas e jurídicas, públicas e privadas, Resolução nº 01/2021.</t>
  </si>
  <si>
    <t>Liquidação do Empenho 259, referente Depósito  nº 03/2022 do favorecido Andréa Stephanie de Lima Diniz, Referente ao Auxilio Transporte Indenização do mês de Março de 2022 para fiscalização do exercício profissional de pessoas físicas e jurídicas, públicas e privadas, Resolução nº 01/2021.</t>
  </si>
  <si>
    <t>Liquidação do Empenho 258, referente Depósito  nº 03/2022 do favorecido Anderson Candeia da Silva Júnior, Referente ao Auxilio Transporte Indenização do mês de Março de 2022 para fiscalização do exercício profissional de pessoas físicas e jurídicas, públicas e privadas, Resolução nº 01/2021.</t>
  </si>
  <si>
    <t>Liquidação do Empenho 252, referente Protocolo CRO/PE  nº 001442/2022 do favorecido Paulo Cesar Oliveira Santos, Referente a duas diárias para o Palestrante,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</si>
  <si>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251, referente Protocolo CRO/PE  nº 001442/2022 do favorecido João Carlos Hazin de Godoy, Referente a duas diárias para participar Caravana "Construindo Sorrisos" Capacitação Profissional e Ação Social na Geres III no período de 06 a 08 de Março de 2022, Palmares - PE, (Emenda Parlamentar nº 968/2019 - Remanejamento ao PLOA 2020 #6012/2020).</t>
  </si>
  <si>
    <t>Liquidação do Empenho 250, referente Protocolo CRO/PE  nº 001442/2022 do favorecido Thereze Etienne de Sa Y Britto, Referente a duas diárias para a Palestrante,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</si>
  <si>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249, referente Protocolo CRO/PE  nº 001442/2022 do favorecido Rodrigo Pereira Pyrrho, Referente a duas diárias para o funcionario, apoio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</si>
  <si>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248, referente Protocolo CRO/PE  nº 001442/2022 do favorecido Claudia Pereira da Silva, Referente a duas diárias para a funcionaria, apoio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</si>
  <si>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247, referente Protocolo CRO/PE  nº 001442/2022 do favorecido Sâmara Maria Santos de Macedo, Referente a duas diárias para a funcionaria, apoio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</si>
  <si>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246, referente Protocolo CRO/PE  nº 001442/2022 do favorecido Adelmo Cavalcanti Aragão Neto, Referente a duas diárias para o Conselheiro Efetivo, Caravana "Construindo Sorrisos" Capacitação Profissional e Ação Social na Geres III no período de 06 a 08 de Março de 2022, Palmares - PE, (Emenda Parlamentar nº 968/2019 - Remanejamento ao PLOA 2020 #6012/2020).</t>
  </si>
  <si>
    <t>Liquidação do Empenho 245, referente Protocolo CRO/PE  nº 001442/2022 do favorecido Eduardo Ayrton Cavalcanti Vasconcelos, Referente a duas diárias para o Conselheiro Efetivo, Caravana "Construindo Sorrisos" Capacitação Profissional e Ação Social na Geres III no período de 06 a 08 de Março de 2022, Palmares - PE, (Emenda Parlamentar nº 968/2019 - Remanejamento ao PLOA 2020 #6012/2020).</t>
  </si>
  <si>
    <t>Liquidação do Empenho 244, referente Protocolo CRO/PE  nº 001140/2022 do favorecido João Carlos Hazin de Godoy, Referente a duas diárias onde participou I encontro dos Coordenadores de Saúde Bucal e CEO de Pernambuco, no período de 22 a 24 de Fevereiro de 2022, Salgueiro - PE (Decisão CFO nº 46/2019).</t>
  </si>
  <si>
    <t>Período: 01/03/2022 a 31/03/2022</t>
  </si>
  <si>
    <t>Liquidação do Empenho 333, referente Protocolo CRO/PE  nº 001834/2022 do favorecido ANA CAMILY OLIVEIRA DA COSTA, Referente a ressarcimento da Anuidade 2022, CD devido ao cancelamento da inscricao,  conforme protocolo CRO-PE 001834/2022.</t>
  </si>
  <si>
    <t>ANA CAMILY OLIVEIRA DA COSTA</t>
  </si>
  <si>
    <t>36/2022</t>
  </si>
  <si>
    <t>Liquidação do Empenho 332, referente Protocolo CRO/PE  nº 001459/2022 do favorecido RENICE HELENA DA SILVA SEABRA, Referente a ressarcimento da Anuidade 2022, ASB devido ao cancelamento inscrição dentro prazo,  conforme protocolo CRO-PE 001459/2022.</t>
  </si>
  <si>
    <t>RENICE HELENA DA SILVA SEABRA</t>
  </si>
  <si>
    <t>Liquidação do Empenho 331, referente Protocolo CRO/PE  nº 001390/2022 do favorecido LASSÙ INSTITUTO DE ODONTOLOGIA LTDA, Referente a ressarcimento da Anuidade 2022, CD devido ao pagamento duplicidade,  conforme protocolo CRO-PE 001390/2022.</t>
  </si>
  <si>
    <t>LASSÙ INSTITUTO DE ODONTOLOGIA LTDA</t>
  </si>
  <si>
    <t>Liquidação do Empenho 330, referente Protocolo CRO/PE  nº 000819/2022 do favorecido NIEDJA OLIVEIRA DA SILVA, Referente a ressarcimento da Anuidade 2022, ASB devido ao cancelamento inscrição dentro prazo,  conforme protocolo CRO-PE 000819/2022.</t>
  </si>
  <si>
    <t>NIEDJA OLIVEIRA DA SILVA</t>
  </si>
  <si>
    <t>Renice Helena da Silva Seabra</t>
  </si>
  <si>
    <t>Niedja Oliveira da Silva</t>
  </si>
  <si>
    <t>Lassú Instituto de Odotonlogia LTDA</t>
  </si>
  <si>
    <t>Ana Camily Oliveira da Costa</t>
  </si>
  <si>
    <t>Jorge Antonio da Costa 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</si>
</sst>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#;#,##0.00#;#,##0.00#"/>
    <numFmt numFmtId="166" formatCode="&quot;dd/MM/yyyy&quot;"/>
  </numFmts>
  <fonts count="46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434343"/>
      <name val="Tahoma"/>
    </font>
    <font>
      <sz val="7"/>
      <color rgb="FF000000"/>
      <name val="Tahoma"/>
    </font>
    <font>
      <sz val="8"/>
      <color rgb="FF000000"/>
      <name val="Tahoma"/>
    </font>
    <font>
      <b/>
      <sz val="8"/>
      <color rgb="FFFFFFFF"/>
      <name val="Tahoma"/>
    </font>
    <font>
      <sz val="11"/>
      <color rgb="FF434343"/>
      <name val="Tahoma"/>
    </font>
    <font>
      <sz val="14"/>
      <color rgb="FF434343"/>
      <name val="Tahoma"/>
    </font>
    <font>
      <sz val="9"/>
      <color rgb="FF000000"/>
      <name val="Tahoma"/>
    </font>
    <font>
      <sz val="9"/>
      <color rgb="FF000000"/>
      <name val="Times New Roman"/>
    </font>
    <font>
      <sz val="12"/>
      <color rgb="FF434343"/>
      <name val="Tahoma"/>
    </font>
    <font>
      <sz val="18"/>
      <color rgb="FF434343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CCCCCC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30" fillId="0" borderId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31" fillId="0" borderId="0" xfId="1" applyFont="1"/>
    <xf numFmtId="0" fontId="32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 textRotation="90"/>
    </xf>
    <xf numFmtId="0" fontId="32" fillId="0" borderId="0" xfId="1" applyFont="1" applyAlignment="1">
      <alignment horizontal="center"/>
    </xf>
    <xf numFmtId="43" fontId="32" fillId="0" borderId="0" xfId="1" applyNumberFormat="1" applyFont="1"/>
    <xf numFmtId="164" fontId="32" fillId="2" borderId="8" xfId="1" applyNumberFormat="1" applyFont="1" applyFill="1" applyBorder="1"/>
    <xf numFmtId="164" fontId="32" fillId="2" borderId="3" xfId="3" applyFont="1" applyFill="1" applyBorder="1"/>
    <xf numFmtId="0" fontId="31" fillId="0" borderId="6" xfId="1" applyFont="1" applyBorder="1" applyAlignment="1">
      <alignment vertical="center"/>
    </xf>
    <xf numFmtId="0" fontId="31" fillId="0" borderId="7" xfId="1" applyFont="1" applyBorder="1" applyAlignment="1">
      <alignment horizontal="center" vertical="center"/>
    </xf>
    <xf numFmtId="43" fontId="31" fillId="0" borderId="7" xfId="1" applyNumberFormat="1" applyFont="1" applyBorder="1" applyAlignment="1">
      <alignment vertical="center"/>
    </xf>
    <xf numFmtId="164" fontId="32" fillId="0" borderId="0" xfId="1" applyNumberFormat="1" applyFont="1"/>
    <xf numFmtId="164" fontId="32" fillId="0" borderId="0" xfId="3" applyFont="1" applyFill="1" applyBorder="1"/>
    <xf numFmtId="0" fontId="32" fillId="0" borderId="2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 wrapText="1"/>
    </xf>
    <xf numFmtId="43" fontId="31" fillId="0" borderId="11" xfId="1" applyNumberFormat="1" applyFont="1" applyBorder="1" applyAlignment="1">
      <alignment vertical="center"/>
    </xf>
    <xf numFmtId="43" fontId="31" fillId="0" borderId="9" xfId="1" applyNumberFormat="1" applyFont="1" applyBorder="1" applyAlignment="1">
      <alignment vertical="center"/>
    </xf>
    <xf numFmtId="43" fontId="31" fillId="0" borderId="9" xfId="3" applyNumberFormat="1" applyFont="1" applyFill="1" applyBorder="1" applyAlignment="1">
      <alignment vertical="center"/>
    </xf>
    <xf numFmtId="164" fontId="32" fillId="2" borderId="5" xfId="3" applyFont="1" applyFill="1" applyBorder="1" applyAlignment="1">
      <alignment vertical="center"/>
    </xf>
    <xf numFmtId="164" fontId="32" fillId="2" borderId="1" xfId="1" applyNumberFormat="1" applyFont="1" applyFill="1" applyBorder="1" applyAlignment="1">
      <alignment vertical="center"/>
    </xf>
    <xf numFmtId="164" fontId="32" fillId="2" borderId="8" xfId="1" applyNumberFormat="1" applyFont="1" applyFill="1" applyBorder="1" applyAlignment="1">
      <alignment vertical="center"/>
    </xf>
    <xf numFmtId="164" fontId="32" fillId="2" borderId="3" xfId="3" applyFont="1" applyFill="1" applyBorder="1" applyAlignment="1">
      <alignment vertical="center"/>
    </xf>
    <xf numFmtId="0" fontId="31" fillId="0" borderId="14" xfId="1" applyFont="1" applyBorder="1" applyAlignment="1">
      <alignment horizontal="center" vertical="center"/>
    </xf>
    <xf numFmtId="43" fontId="31" fillId="0" borderId="15" xfId="1" applyNumberFormat="1" applyFont="1" applyBorder="1" applyAlignment="1">
      <alignment vertical="center"/>
    </xf>
    <xf numFmtId="164" fontId="32" fillId="2" borderId="16" xfId="3" applyFont="1" applyFill="1" applyBorder="1" applyAlignment="1">
      <alignment vertical="center"/>
    </xf>
    <xf numFmtId="0" fontId="32" fillId="0" borderId="20" xfId="1" applyFont="1" applyBorder="1" applyAlignment="1">
      <alignment horizontal="center" vertical="center"/>
    </xf>
    <xf numFmtId="0" fontId="32" fillId="0" borderId="21" xfId="1" applyFont="1" applyBorder="1" applyAlignment="1">
      <alignment horizontal="center" vertical="center"/>
    </xf>
    <xf numFmtId="0" fontId="32" fillId="0" borderId="22" xfId="1" applyFont="1" applyBorder="1" applyAlignment="1">
      <alignment horizontal="center" vertical="center" wrapText="1"/>
    </xf>
    <xf numFmtId="0" fontId="32" fillId="0" borderId="23" xfId="1" applyFont="1" applyBorder="1" applyAlignment="1">
      <alignment horizontal="center" vertical="center" wrapText="1"/>
    </xf>
    <xf numFmtId="43" fontId="31" fillId="0" borderId="24" xfId="1" applyNumberFormat="1" applyFont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164" fontId="32" fillId="2" borderId="25" xfId="3" applyFont="1" applyFill="1" applyBorder="1" applyAlignment="1">
      <alignment vertical="center"/>
    </xf>
    <xf numFmtId="0" fontId="31" fillId="0" borderId="9" xfId="1" applyFont="1" applyBorder="1" applyAlignment="1">
      <alignment vertical="center"/>
    </xf>
    <xf numFmtId="0" fontId="31" fillId="0" borderId="15" xfId="1" applyFont="1" applyBorder="1" applyAlignment="1">
      <alignment vertical="center"/>
    </xf>
    <xf numFmtId="0" fontId="31" fillId="0" borderId="27" xfId="1" applyFont="1" applyBorder="1" applyAlignment="1">
      <alignment vertical="center"/>
    </xf>
    <xf numFmtId="0" fontId="31" fillId="0" borderId="10" xfId="1" applyFont="1" applyBorder="1" applyAlignment="1">
      <alignment horizontal="center" vertical="center"/>
    </xf>
    <xf numFmtId="43" fontId="31" fillId="0" borderId="10" xfId="1" applyNumberFormat="1" applyFont="1" applyBorder="1" applyAlignment="1">
      <alignment vertical="center"/>
    </xf>
    <xf numFmtId="43" fontId="31" fillId="0" borderId="0" xfId="1" applyNumberFormat="1" applyFont="1" applyAlignment="1">
      <alignment vertical="center"/>
    </xf>
    <xf numFmtId="164" fontId="32" fillId="2" borderId="4" xfId="3" applyFont="1" applyFill="1" applyBorder="1" applyAlignment="1">
      <alignment vertical="center"/>
    </xf>
    <xf numFmtId="0" fontId="31" fillId="0" borderId="26" xfId="1" applyFont="1" applyBorder="1" applyAlignment="1">
      <alignment vertical="center"/>
    </xf>
    <xf numFmtId="0" fontId="31" fillId="0" borderId="24" xfId="1" applyFont="1" applyBorder="1" applyAlignment="1">
      <alignment horizontal="center" vertical="center"/>
    </xf>
    <xf numFmtId="43" fontId="31" fillId="0" borderId="26" xfId="1" applyNumberFormat="1" applyFont="1" applyBorder="1" applyAlignment="1">
      <alignment vertical="center"/>
    </xf>
    <xf numFmtId="43" fontId="31" fillId="0" borderId="28" xfId="1" applyNumberFormat="1" applyFont="1" applyBorder="1" applyAlignment="1">
      <alignment vertical="center"/>
    </xf>
    <xf numFmtId="43" fontId="31" fillId="0" borderId="11" xfId="3" applyNumberFormat="1" applyFont="1" applyFill="1" applyBorder="1" applyAlignment="1">
      <alignment vertical="center"/>
    </xf>
    <xf numFmtId="0" fontId="32" fillId="0" borderId="17" xfId="1" applyFont="1" applyBorder="1" applyAlignment="1">
      <alignment horizontal="center" vertical="center" textRotation="90"/>
    </xf>
    <xf numFmtId="0" fontId="32" fillId="0" borderId="18" xfId="1" applyFont="1" applyBorder="1" applyAlignment="1">
      <alignment horizontal="center" vertical="center" textRotation="90"/>
    </xf>
    <xf numFmtId="0" fontId="32" fillId="0" borderId="19" xfId="1" applyFont="1" applyBorder="1" applyAlignment="1">
      <alignment horizontal="center" vertical="center" textRotation="90"/>
    </xf>
    <xf numFmtId="0" fontId="32" fillId="0" borderId="8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 textRotation="90"/>
    </xf>
    <xf numFmtId="0" fontId="32" fillId="0" borderId="0" xfId="1" applyFont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164" fontId="32" fillId="0" borderId="0" xfId="1" applyNumberFormat="1" applyFont="1" applyFill="1" applyBorder="1"/>
    <xf numFmtId="0" fontId="1" fillId="0" borderId="0" xfId="35"/>
    <xf numFmtId="49" fontId="36" fillId="0" borderId="0" xfId="35" applyNumberFormat="1" applyFont="1" applyAlignment="1">
      <alignment horizontal="right" vertical="top" wrapText="1" shrinkToFit="1" readingOrder="1"/>
    </xf>
    <xf numFmtId="4" fontId="37" fillId="0" borderId="0" xfId="35" applyNumberFormat="1" applyFont="1" applyAlignment="1">
      <alignment horizontal="right" vertical="center" wrapText="1" shrinkToFit="1" readingOrder="1"/>
    </xf>
    <xf numFmtId="0" fontId="37" fillId="0" borderId="0" xfId="35" applyFont="1" applyAlignment="1">
      <alignment horizontal="right" vertical="center" wrapText="1" shrinkToFit="1" readingOrder="1"/>
    </xf>
    <xf numFmtId="4" fontId="37" fillId="0" borderId="0" xfId="35" applyNumberFormat="1" applyFont="1" applyAlignment="1">
      <alignment horizontal="right" vertical="center" wrapText="1" shrinkToFit="1" readingOrder="1"/>
    </xf>
    <xf numFmtId="0" fontId="37" fillId="0" borderId="0" xfId="35" applyFont="1" applyAlignment="1">
      <alignment horizontal="left" vertical="center" wrapText="1" shrinkToFit="1" readingOrder="1"/>
    </xf>
    <xf numFmtId="3" fontId="37" fillId="0" borderId="0" xfId="35" applyNumberFormat="1" applyFont="1" applyAlignment="1">
      <alignment horizontal="left" vertical="center" wrapText="1" shrinkToFit="1" readingOrder="1"/>
    </xf>
    <xf numFmtId="0" fontId="37" fillId="0" borderId="0" xfId="35" applyFont="1" applyAlignment="1">
      <alignment horizontal="left" vertical="center" wrapText="1" shrinkToFit="1" readingOrder="1"/>
    </xf>
    <xf numFmtId="49" fontId="38" fillId="5" borderId="0" xfId="35" applyNumberFormat="1" applyFont="1" applyFill="1" applyAlignment="1">
      <alignment horizontal="left" vertical="center" wrapText="1" shrinkToFit="1" readingOrder="1"/>
    </xf>
    <xf numFmtId="0" fontId="38" fillId="5" borderId="0" xfId="35" applyFont="1" applyFill="1" applyAlignment="1">
      <alignment horizontal="left" vertical="center" wrapText="1" shrinkToFit="1" readingOrder="1"/>
    </xf>
    <xf numFmtId="165" fontId="38" fillId="5" borderId="0" xfId="35" applyNumberFormat="1" applyFont="1" applyFill="1" applyAlignment="1">
      <alignment horizontal="right" vertical="center" wrapText="1" shrinkToFit="1" readingOrder="1"/>
    </xf>
    <xf numFmtId="165" fontId="38" fillId="5" borderId="0" xfId="35" applyNumberFormat="1" applyFont="1" applyFill="1" applyAlignment="1">
      <alignment horizontal="right" vertical="center" wrapText="1" shrinkToFit="1" readingOrder="1"/>
    </xf>
    <xf numFmtId="166" fontId="38" fillId="5" borderId="0" xfId="35" applyNumberFormat="1" applyFont="1" applyFill="1" applyAlignment="1">
      <alignment horizontal="left" vertical="center" wrapText="1" shrinkToFit="1" readingOrder="1"/>
    </xf>
    <xf numFmtId="49" fontId="38" fillId="5" borderId="0" xfId="35" applyNumberFormat="1" applyFont="1" applyFill="1" applyAlignment="1">
      <alignment horizontal="center" vertical="center" wrapText="1" shrinkToFit="1" readingOrder="1"/>
    </xf>
    <xf numFmtId="14" fontId="38" fillId="5" borderId="0" xfId="35" applyNumberFormat="1" applyFont="1" applyFill="1" applyAlignment="1">
      <alignment horizontal="left" vertical="center" wrapText="1" shrinkToFit="1" readingOrder="1"/>
    </xf>
    <xf numFmtId="0" fontId="38" fillId="5" borderId="0" xfId="35" applyFont="1" applyFill="1" applyAlignment="1">
      <alignment horizontal="center" vertical="center" wrapText="1" shrinkToFit="1" readingOrder="1"/>
    </xf>
    <xf numFmtId="49" fontId="38" fillId="3" borderId="0" xfId="35" applyNumberFormat="1" applyFont="1" applyFill="1" applyAlignment="1">
      <alignment horizontal="left" vertical="center" wrapText="1" shrinkToFit="1" readingOrder="1"/>
    </xf>
    <xf numFmtId="0" fontId="38" fillId="3" borderId="0" xfId="35" applyFont="1" applyFill="1" applyAlignment="1">
      <alignment horizontal="left" vertical="center" wrapText="1" shrinkToFit="1" readingOrder="1"/>
    </xf>
    <xf numFmtId="165" fontId="38" fillId="3" borderId="0" xfId="35" applyNumberFormat="1" applyFont="1" applyFill="1" applyAlignment="1">
      <alignment horizontal="right" vertical="center" wrapText="1" shrinkToFit="1" readingOrder="1"/>
    </xf>
    <xf numFmtId="165" fontId="38" fillId="3" borderId="0" xfId="35" applyNumberFormat="1" applyFont="1" applyFill="1" applyAlignment="1">
      <alignment horizontal="right" vertical="center" wrapText="1" shrinkToFit="1" readingOrder="1"/>
    </xf>
    <xf numFmtId="166" fontId="38" fillId="3" borderId="0" xfId="35" applyNumberFormat="1" applyFont="1" applyFill="1" applyAlignment="1">
      <alignment horizontal="left" vertical="center" wrapText="1" shrinkToFit="1" readingOrder="1"/>
    </xf>
    <xf numFmtId="49" fontId="38" fillId="3" borderId="0" xfId="35" applyNumberFormat="1" applyFont="1" applyFill="1" applyAlignment="1">
      <alignment horizontal="center" vertical="center" wrapText="1" shrinkToFit="1" readingOrder="1"/>
    </xf>
    <xf numFmtId="14" fontId="38" fillId="3" borderId="0" xfId="35" applyNumberFormat="1" applyFont="1" applyFill="1" applyAlignment="1">
      <alignment horizontal="left" vertical="center" wrapText="1" shrinkToFit="1" readingOrder="1"/>
    </xf>
    <xf numFmtId="0" fontId="38" fillId="3" borderId="0" xfId="35" applyFont="1" applyFill="1" applyAlignment="1">
      <alignment horizontal="center" vertical="center" wrapText="1" shrinkToFit="1" readingOrder="1"/>
    </xf>
    <xf numFmtId="0" fontId="39" fillId="4" borderId="0" xfId="35" applyFont="1" applyFill="1" applyAlignment="1">
      <alignment horizontal="right" vertical="center" wrapText="1" shrinkToFit="1" readingOrder="1"/>
    </xf>
    <xf numFmtId="0" fontId="39" fillId="4" borderId="0" xfId="35" applyFont="1" applyFill="1" applyAlignment="1">
      <alignment horizontal="right" vertical="center" wrapText="1" shrinkToFit="1" readingOrder="1"/>
    </xf>
    <xf numFmtId="0" fontId="39" fillId="4" borderId="0" xfId="35" applyFont="1" applyFill="1" applyAlignment="1">
      <alignment horizontal="left" vertical="center" wrapText="1" shrinkToFit="1" readingOrder="1"/>
    </xf>
    <xf numFmtId="0" fontId="39" fillId="4" borderId="0" xfId="35" applyFont="1" applyFill="1" applyAlignment="1">
      <alignment horizontal="center" vertical="center" wrapText="1" shrinkToFit="1" readingOrder="1"/>
    </xf>
    <xf numFmtId="0" fontId="40" fillId="0" borderId="0" xfId="35" applyFont="1" applyAlignment="1">
      <alignment horizontal="center" vertical="top" wrapText="1" shrinkToFit="1" readingOrder="1"/>
    </xf>
    <xf numFmtId="0" fontId="41" fillId="0" borderId="0" xfId="35" applyFont="1" applyAlignment="1">
      <alignment horizontal="center" vertical="top" wrapText="1" shrinkToFit="1" readingOrder="1"/>
    </xf>
    <xf numFmtId="0" fontId="42" fillId="0" borderId="0" xfId="35" applyFont="1" applyAlignment="1">
      <alignment horizontal="right" vertical="top" wrapText="1" shrinkToFit="1" readingOrder="1"/>
    </xf>
    <xf numFmtId="0" fontId="43" fillId="4" borderId="0" xfId="35" applyFont="1" applyFill="1" applyAlignment="1">
      <alignment horizontal="left" vertical="top" wrapText="1" shrinkToFit="1" readingOrder="1"/>
    </xf>
    <xf numFmtId="0" fontId="44" fillId="0" borderId="0" xfId="35" applyFont="1" applyAlignment="1">
      <alignment horizontal="left" vertical="top" wrapText="1" shrinkToFit="1" readingOrder="1"/>
    </xf>
    <xf numFmtId="0" fontId="45" fillId="0" borderId="0" xfId="35" applyFont="1" applyAlignment="1">
      <alignment horizontal="left" vertical="top" wrapText="1" shrinkToFit="1" readingOrder="1"/>
    </xf>
  </cellXfs>
  <cellStyles count="36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34" xfId="35" xr:uid="{556B22B2-D121-476C-89C1-A44FD4CD379C}"/>
    <cellStyle name="Normal 4" xfId="5" xr:uid="{00000000-0005-0000-0000-000004000000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CD436B66-8991-4637-80D6-DD63669EF93C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82A79C-56F0-4913-B3E1-091BC8E35EDB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38BCAAE7-7A06-4DE9-8279-CED77BD9DBA1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35E050F-58FD-433A-88EC-9AED26C57AA8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8"/>
  <sheetViews>
    <sheetView showGridLines="0" tabSelected="1" view="pageLayout" zoomScaleNormal="100" workbookViewId="0">
      <selection activeCell="H17" sqref="H17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51" t="s">
        <v>0</v>
      </c>
      <c r="B3" s="2" t="s">
        <v>1</v>
      </c>
      <c r="C3" s="3" t="s">
        <v>2</v>
      </c>
      <c r="D3" s="4" t="s">
        <v>3</v>
      </c>
      <c r="E3" s="16" t="s">
        <v>4</v>
      </c>
      <c r="F3" s="16" t="s">
        <v>5</v>
      </c>
      <c r="G3" s="15" t="s">
        <v>6</v>
      </c>
      <c r="H3" s="15" t="s">
        <v>7</v>
      </c>
      <c r="I3" s="19" t="s">
        <v>8</v>
      </c>
      <c r="J3" s="19" t="s">
        <v>9</v>
      </c>
      <c r="K3" s="4" t="s">
        <v>10</v>
      </c>
    </row>
    <row r="4" spans="1:11" ht="15" customHeight="1" x14ac:dyDescent="0.2">
      <c r="A4" s="52"/>
      <c r="B4" s="41" t="s">
        <v>11</v>
      </c>
      <c r="C4" s="42" t="s">
        <v>12</v>
      </c>
      <c r="D4" s="18" t="s">
        <v>13</v>
      </c>
      <c r="E4" s="43">
        <v>0</v>
      </c>
      <c r="F4" s="20"/>
      <c r="G4" s="20">
        <v>2433.0100000000002</v>
      </c>
      <c r="H4" s="43">
        <v>0</v>
      </c>
      <c r="I4" s="43">
        <v>0</v>
      </c>
      <c r="J4" s="43">
        <v>0</v>
      </c>
      <c r="K4" s="29">
        <f>SUM(E4:J4)</f>
        <v>2433.0100000000002</v>
      </c>
    </row>
    <row r="5" spans="1:11" ht="15" customHeight="1" x14ac:dyDescent="0.2">
      <c r="A5" s="52"/>
      <c r="B5" s="10" t="s">
        <v>14</v>
      </c>
      <c r="C5" s="11" t="s">
        <v>15</v>
      </c>
      <c r="D5" s="17" t="s">
        <v>13</v>
      </c>
      <c r="E5" s="43">
        <v>0</v>
      </c>
      <c r="F5" s="21"/>
      <c r="G5" s="20">
        <v>397.5</v>
      </c>
      <c r="H5" s="43">
        <v>0</v>
      </c>
      <c r="I5" s="43">
        <v>0</v>
      </c>
      <c r="J5" s="43">
        <v>0</v>
      </c>
      <c r="K5" s="29">
        <f t="shared" ref="K5:K19" si="0">SUM(E5:J5)</f>
        <v>397.5</v>
      </c>
    </row>
    <row r="6" spans="1:11" ht="15" customHeight="1" x14ac:dyDescent="0.2">
      <c r="A6" s="52"/>
      <c r="B6" s="10" t="s">
        <v>16</v>
      </c>
      <c r="C6" s="11" t="s">
        <v>17</v>
      </c>
      <c r="D6" s="17" t="s">
        <v>30</v>
      </c>
      <c r="E6" s="20">
        <f>840+2520+840+840</f>
        <v>5040</v>
      </c>
      <c r="F6" s="21"/>
      <c r="G6" s="20">
        <v>0</v>
      </c>
      <c r="H6" s="43">
        <v>0</v>
      </c>
      <c r="I6" s="43">
        <v>0</v>
      </c>
      <c r="J6" s="43">
        <v>0</v>
      </c>
      <c r="K6" s="29">
        <f t="shared" si="0"/>
        <v>5040</v>
      </c>
    </row>
    <row r="7" spans="1:11" ht="15" customHeight="1" x14ac:dyDescent="0.2">
      <c r="A7" s="52"/>
      <c r="B7" s="10" t="s">
        <v>18</v>
      </c>
      <c r="C7" s="11" t="s">
        <v>19</v>
      </c>
      <c r="D7" s="17" t="s">
        <v>13</v>
      </c>
      <c r="E7" s="43">
        <v>0</v>
      </c>
      <c r="F7" s="21"/>
      <c r="G7" s="20">
        <v>397.5</v>
      </c>
      <c r="H7" s="43">
        <v>0</v>
      </c>
      <c r="I7" s="43">
        <v>0</v>
      </c>
      <c r="J7" s="43">
        <v>0</v>
      </c>
      <c r="K7" s="29">
        <f t="shared" si="0"/>
        <v>397.5</v>
      </c>
    </row>
    <row r="8" spans="1:11" ht="15" customHeight="1" x14ac:dyDescent="0.2">
      <c r="A8" s="52"/>
      <c r="B8" s="10" t="s">
        <v>20</v>
      </c>
      <c r="C8" s="11" t="s">
        <v>21</v>
      </c>
      <c r="D8" s="17" t="s">
        <v>13</v>
      </c>
      <c r="E8" s="43">
        <v>0</v>
      </c>
      <c r="F8" s="22"/>
      <c r="G8" s="20">
        <v>397.5</v>
      </c>
      <c r="H8" s="43">
        <v>0</v>
      </c>
      <c r="I8" s="43">
        <v>0</v>
      </c>
      <c r="J8" s="43">
        <v>0</v>
      </c>
      <c r="K8" s="29">
        <f t="shared" si="0"/>
        <v>397.5</v>
      </c>
    </row>
    <row r="9" spans="1:11" ht="15" customHeight="1" x14ac:dyDescent="0.2">
      <c r="A9" s="52"/>
      <c r="B9" s="10" t="s">
        <v>22</v>
      </c>
      <c r="C9" s="11" t="s">
        <v>23</v>
      </c>
      <c r="D9" s="17" t="s">
        <v>13</v>
      </c>
      <c r="E9" s="43">
        <v>0</v>
      </c>
      <c r="F9" s="22"/>
      <c r="G9" s="20">
        <v>397.5</v>
      </c>
      <c r="H9" s="43">
        <v>0</v>
      </c>
      <c r="I9" s="43">
        <v>0</v>
      </c>
      <c r="J9" s="43">
        <v>0</v>
      </c>
      <c r="K9" s="29">
        <f t="shared" si="0"/>
        <v>397.5</v>
      </c>
    </row>
    <row r="10" spans="1:11" ht="15" customHeight="1" x14ac:dyDescent="0.2">
      <c r="A10" s="52"/>
      <c r="B10" s="10" t="s">
        <v>24</v>
      </c>
      <c r="C10" s="11" t="s">
        <v>25</v>
      </c>
      <c r="D10" s="17" t="s">
        <v>13</v>
      </c>
      <c r="E10" s="43">
        <v>0</v>
      </c>
      <c r="F10" s="22"/>
      <c r="G10" s="20">
        <v>397.5</v>
      </c>
      <c r="H10" s="43">
        <v>0</v>
      </c>
      <c r="I10" s="43">
        <v>0</v>
      </c>
      <c r="J10" s="43">
        <v>0</v>
      </c>
      <c r="K10" s="29">
        <f t="shared" si="0"/>
        <v>397.5</v>
      </c>
    </row>
    <row r="11" spans="1:11" ht="15" customHeight="1" x14ac:dyDescent="0.2">
      <c r="A11" s="52"/>
      <c r="B11" s="10" t="s">
        <v>26</v>
      </c>
      <c r="C11" s="11" t="s">
        <v>27</v>
      </c>
      <c r="D11" s="17" t="s">
        <v>30</v>
      </c>
      <c r="E11" s="22">
        <f>1120+1120+1120+840+280</f>
        <v>4480</v>
      </c>
      <c r="F11" s="22"/>
      <c r="G11" s="43">
        <v>0</v>
      </c>
      <c r="H11" s="43">
        <v>0</v>
      </c>
      <c r="I11" s="43">
        <v>0</v>
      </c>
      <c r="J11" s="43">
        <v>0</v>
      </c>
      <c r="K11" s="29">
        <f t="shared" si="0"/>
        <v>4480</v>
      </c>
    </row>
    <row r="12" spans="1:11" ht="15" customHeight="1" x14ac:dyDescent="0.2">
      <c r="A12" s="52"/>
      <c r="B12" s="10" t="s">
        <v>28</v>
      </c>
      <c r="C12" s="11" t="s">
        <v>29</v>
      </c>
      <c r="D12" s="17" t="s">
        <v>30</v>
      </c>
      <c r="E12" s="50">
        <f>840+840</f>
        <v>1680</v>
      </c>
      <c r="F12" s="22"/>
      <c r="G12" s="20">
        <v>0</v>
      </c>
      <c r="H12" s="43">
        <v>0</v>
      </c>
      <c r="I12" s="43">
        <v>0</v>
      </c>
      <c r="J12" s="43">
        <v>0</v>
      </c>
      <c r="K12" s="29">
        <f t="shared" si="0"/>
        <v>1680</v>
      </c>
    </row>
    <row r="13" spans="1:11" ht="15" customHeight="1" x14ac:dyDescent="0.2">
      <c r="A13" s="52"/>
      <c r="B13" s="10" t="s">
        <v>31</v>
      </c>
      <c r="C13" s="11" t="s">
        <v>32</v>
      </c>
      <c r="D13" s="17" t="s">
        <v>13</v>
      </c>
      <c r="E13" s="43">
        <v>0</v>
      </c>
      <c r="F13" s="22"/>
      <c r="G13" s="20">
        <v>397.5</v>
      </c>
      <c r="H13" s="43">
        <v>0</v>
      </c>
      <c r="I13" s="43">
        <v>0</v>
      </c>
      <c r="J13" s="43">
        <v>0</v>
      </c>
      <c r="K13" s="29">
        <f t="shared" si="0"/>
        <v>397.5</v>
      </c>
    </row>
    <row r="14" spans="1:11" ht="15" customHeight="1" x14ac:dyDescent="0.2">
      <c r="A14" s="52"/>
      <c r="B14" s="10" t="s">
        <v>33</v>
      </c>
      <c r="C14" s="11" t="s">
        <v>34</v>
      </c>
      <c r="D14" s="17" t="s">
        <v>13</v>
      </c>
      <c r="E14" s="43">
        <v>0</v>
      </c>
      <c r="F14" s="22"/>
      <c r="G14" s="20">
        <v>397.5</v>
      </c>
      <c r="H14" s="43">
        <v>0</v>
      </c>
      <c r="I14" s="43">
        <v>0</v>
      </c>
      <c r="J14" s="43">
        <v>0</v>
      </c>
      <c r="K14" s="29">
        <f t="shared" si="0"/>
        <v>397.5</v>
      </c>
    </row>
    <row r="15" spans="1:11" ht="15" customHeight="1" x14ac:dyDescent="0.2">
      <c r="A15" s="52"/>
      <c r="B15" s="10" t="s">
        <v>35</v>
      </c>
      <c r="C15" s="11" t="s">
        <v>36</v>
      </c>
      <c r="D15" s="17" t="s">
        <v>13</v>
      </c>
      <c r="E15" s="43">
        <v>0</v>
      </c>
      <c r="F15" s="22"/>
      <c r="G15" s="20">
        <v>397.5</v>
      </c>
      <c r="H15" s="43">
        <v>0</v>
      </c>
      <c r="I15" s="43">
        <v>0</v>
      </c>
      <c r="J15" s="43">
        <v>0</v>
      </c>
      <c r="K15" s="29">
        <f t="shared" si="0"/>
        <v>397.5</v>
      </c>
    </row>
    <row r="16" spans="1:11" ht="15" customHeight="1" x14ac:dyDescent="0.2">
      <c r="A16" s="52"/>
      <c r="B16" s="10" t="s">
        <v>37</v>
      </c>
      <c r="C16" s="11" t="s">
        <v>38</v>
      </c>
      <c r="D16" s="17" t="s">
        <v>13</v>
      </c>
      <c r="E16" s="43">
        <v>0</v>
      </c>
      <c r="F16" s="21"/>
      <c r="G16" s="20">
        <v>397.5</v>
      </c>
      <c r="H16" s="43">
        <v>0</v>
      </c>
      <c r="I16" s="43">
        <v>0</v>
      </c>
      <c r="J16" s="43">
        <v>0</v>
      </c>
      <c r="K16" s="29">
        <f t="shared" si="0"/>
        <v>397.5</v>
      </c>
    </row>
    <row r="17" spans="1:11" ht="15" customHeight="1" x14ac:dyDescent="0.2">
      <c r="A17" s="52"/>
      <c r="B17" s="10" t="s">
        <v>39</v>
      </c>
      <c r="C17" s="11" t="s">
        <v>40</v>
      </c>
      <c r="D17" s="17" t="s">
        <v>30</v>
      </c>
      <c r="E17" s="21">
        <f>840+840+840</f>
        <v>2520</v>
      </c>
      <c r="F17" s="21"/>
      <c r="G17" s="43">
        <v>0</v>
      </c>
      <c r="H17" s="43">
        <v>0</v>
      </c>
      <c r="I17" s="43">
        <v>0</v>
      </c>
      <c r="J17" s="43">
        <v>0</v>
      </c>
      <c r="K17" s="29">
        <f t="shared" si="0"/>
        <v>2520</v>
      </c>
    </row>
    <row r="18" spans="1:11" ht="15" customHeight="1" x14ac:dyDescent="0.2">
      <c r="A18" s="52"/>
      <c r="B18" s="10" t="s">
        <v>41</v>
      </c>
      <c r="C18" s="11" t="s">
        <v>42</v>
      </c>
      <c r="D18" s="17" t="s">
        <v>43</v>
      </c>
      <c r="E18" s="21">
        <f>840+840+840</f>
        <v>2520</v>
      </c>
      <c r="F18" s="21"/>
      <c r="G18" s="43">
        <v>0</v>
      </c>
      <c r="H18" s="43">
        <v>0</v>
      </c>
      <c r="I18" s="43">
        <v>0</v>
      </c>
      <c r="J18" s="43">
        <v>0</v>
      </c>
      <c r="K18" s="29">
        <f t="shared" si="0"/>
        <v>2520</v>
      </c>
    </row>
    <row r="19" spans="1:11" ht="15" customHeight="1" thickBot="1" x14ac:dyDescent="0.25">
      <c r="A19" s="52"/>
      <c r="B19" s="10" t="s">
        <v>44</v>
      </c>
      <c r="C19" s="11" t="s">
        <v>45</v>
      </c>
      <c r="D19" s="17" t="s">
        <v>13</v>
      </c>
      <c r="E19" s="43">
        <v>0</v>
      </c>
      <c r="F19" s="21"/>
      <c r="G19" s="20">
        <v>397.5</v>
      </c>
      <c r="H19" s="43">
        <v>0</v>
      </c>
      <c r="I19" s="43">
        <v>0</v>
      </c>
      <c r="J19" s="43">
        <v>0</v>
      </c>
      <c r="K19" s="29">
        <f t="shared" si="0"/>
        <v>397.5</v>
      </c>
    </row>
    <row r="20" spans="1:11" ht="15.75" customHeight="1" thickBot="1" x14ac:dyDescent="0.25">
      <c r="A20" s="53"/>
      <c r="B20" s="57" t="s">
        <v>10</v>
      </c>
      <c r="C20" s="55"/>
      <c r="D20" s="56"/>
      <c r="E20" s="24">
        <f t="shared" ref="E20:J20" si="1">SUM(E4:E19)</f>
        <v>16240</v>
      </c>
      <c r="F20" s="24">
        <f t="shared" si="1"/>
        <v>0</v>
      </c>
      <c r="G20" s="25">
        <f t="shared" si="1"/>
        <v>6408.01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6">
        <f>SUM(K4:K19)</f>
        <v>22648.010000000002</v>
      </c>
    </row>
    <row r="21" spans="1:11" x14ac:dyDescent="0.2">
      <c r="A21" s="5"/>
      <c r="B21" s="6"/>
      <c r="C21" s="6"/>
      <c r="D21" s="6"/>
      <c r="E21" s="7"/>
      <c r="F21" s="7"/>
      <c r="G21" s="7"/>
      <c r="H21" s="7"/>
      <c r="I21" s="7"/>
      <c r="J21" s="7"/>
      <c r="K21" s="7"/>
    </row>
    <row r="22" spans="1:11" ht="12" thickBot="1" x14ac:dyDescent="0.25">
      <c r="A22" s="5"/>
      <c r="B22" s="6"/>
      <c r="C22" s="6"/>
      <c r="D22" s="6"/>
      <c r="E22" s="7"/>
      <c r="F22" s="7"/>
      <c r="G22" s="7"/>
      <c r="H22" s="7"/>
      <c r="I22" s="7"/>
      <c r="J22" s="7"/>
      <c r="K22" s="7"/>
    </row>
    <row r="23" spans="1:11" ht="84" customHeight="1" thickBot="1" x14ac:dyDescent="0.25">
      <c r="A23" s="51" t="s">
        <v>46</v>
      </c>
      <c r="B23" s="2" t="s">
        <v>1</v>
      </c>
      <c r="C23" s="3" t="s">
        <v>2</v>
      </c>
      <c r="D23" s="4" t="s">
        <v>3</v>
      </c>
      <c r="E23" s="16" t="s">
        <v>4</v>
      </c>
      <c r="F23" s="16" t="s">
        <v>5</v>
      </c>
      <c r="G23" s="15" t="s">
        <v>6</v>
      </c>
      <c r="H23" s="15" t="s">
        <v>7</v>
      </c>
      <c r="I23" s="19" t="s">
        <v>8</v>
      </c>
      <c r="J23" s="19" t="s">
        <v>9</v>
      </c>
      <c r="K23" s="4" t="s">
        <v>10</v>
      </c>
    </row>
    <row r="24" spans="1:11" ht="15" customHeight="1" x14ac:dyDescent="0.2">
      <c r="A24" s="52"/>
      <c r="B24" s="10" t="s">
        <v>47</v>
      </c>
      <c r="C24" s="11" t="s">
        <v>48</v>
      </c>
      <c r="D24" s="18" t="s">
        <v>49</v>
      </c>
      <c r="E24" s="20">
        <f>1780+1780+1780+1780+445+445</f>
        <v>8010</v>
      </c>
      <c r="F24" s="20"/>
      <c r="G24" s="43">
        <v>0</v>
      </c>
      <c r="H24" s="43">
        <v>0</v>
      </c>
      <c r="I24" s="43">
        <v>0</v>
      </c>
      <c r="J24" s="12">
        <v>2800</v>
      </c>
      <c r="K24" s="23">
        <f>SUM(E24:J24)</f>
        <v>10810</v>
      </c>
    </row>
    <row r="25" spans="1:11" ht="15" customHeight="1" x14ac:dyDescent="0.2">
      <c r="A25" s="52"/>
      <c r="B25" s="10" t="s">
        <v>50</v>
      </c>
      <c r="C25" s="11" t="s">
        <v>51</v>
      </c>
      <c r="D25" s="18" t="s">
        <v>49</v>
      </c>
      <c r="E25" s="20">
        <f>1780+1780+1780+1780</f>
        <v>7120</v>
      </c>
      <c r="F25" s="20"/>
      <c r="G25" s="43">
        <v>0</v>
      </c>
      <c r="H25" s="43">
        <v>0</v>
      </c>
      <c r="I25" s="43">
        <v>0</v>
      </c>
      <c r="J25" s="12">
        <v>2800</v>
      </c>
      <c r="K25" s="23">
        <f t="shared" ref="K25:K29" si="2">SUM(E25:J25)</f>
        <v>9920</v>
      </c>
    </row>
    <row r="26" spans="1:11" ht="15" customHeight="1" x14ac:dyDescent="0.2">
      <c r="A26" s="52"/>
      <c r="B26" s="39" t="s">
        <v>52</v>
      </c>
      <c r="C26" s="11" t="s">
        <v>53</v>
      </c>
      <c r="D26" s="18" t="s">
        <v>49</v>
      </c>
      <c r="E26" s="43">
        <v>445</v>
      </c>
      <c r="F26" s="12"/>
      <c r="G26" s="43">
        <v>0</v>
      </c>
      <c r="H26" s="43">
        <v>0</v>
      </c>
      <c r="I26" s="43">
        <v>0</v>
      </c>
      <c r="J26" s="12">
        <v>1120</v>
      </c>
      <c r="K26" s="45">
        <f>SUM(E26:J26)</f>
        <v>1565</v>
      </c>
    </row>
    <row r="27" spans="1:11" ht="15" customHeight="1" x14ac:dyDescent="0.2">
      <c r="A27" s="52"/>
      <c r="B27" s="39" t="s">
        <v>54</v>
      </c>
      <c r="C27" s="11" t="s">
        <v>55</v>
      </c>
      <c r="D27" s="18" t="s">
        <v>49</v>
      </c>
      <c r="E27" s="20">
        <v>445</v>
      </c>
      <c r="F27" s="12"/>
      <c r="G27" s="43">
        <v>0</v>
      </c>
      <c r="H27" s="43">
        <v>0</v>
      </c>
      <c r="I27" s="43">
        <v>0</v>
      </c>
      <c r="J27" s="43">
        <v>560</v>
      </c>
      <c r="K27" s="45">
        <f>SUM(E27:J27)</f>
        <v>1005</v>
      </c>
    </row>
    <row r="28" spans="1:11" ht="15" customHeight="1" x14ac:dyDescent="0.2">
      <c r="A28" s="52"/>
      <c r="B28" s="39" t="s">
        <v>56</v>
      </c>
      <c r="C28" s="11" t="s">
        <v>57</v>
      </c>
      <c r="D28" s="18" t="s">
        <v>49</v>
      </c>
      <c r="E28" s="21">
        <v>0</v>
      </c>
      <c r="F28" s="12"/>
      <c r="G28" s="43">
        <v>0</v>
      </c>
      <c r="H28" s="43">
        <v>0</v>
      </c>
      <c r="I28" s="43">
        <v>0</v>
      </c>
      <c r="J28" s="43">
        <v>560</v>
      </c>
      <c r="K28" s="45">
        <f t="shared" si="2"/>
        <v>560</v>
      </c>
    </row>
    <row r="29" spans="1:11" ht="15" customHeight="1" thickBot="1" x14ac:dyDescent="0.25">
      <c r="A29" s="52"/>
      <c r="B29" s="39" t="s">
        <v>58</v>
      </c>
      <c r="C29" s="11" t="s">
        <v>59</v>
      </c>
      <c r="D29" s="18" t="s">
        <v>49</v>
      </c>
      <c r="E29" s="21">
        <v>445</v>
      </c>
      <c r="F29" s="12"/>
      <c r="G29" s="43">
        <v>0</v>
      </c>
      <c r="H29" s="43">
        <v>0</v>
      </c>
      <c r="I29" s="43">
        <v>0</v>
      </c>
      <c r="J29" s="12">
        <v>2800</v>
      </c>
      <c r="K29" s="45">
        <f t="shared" si="2"/>
        <v>3245</v>
      </c>
    </row>
    <row r="30" spans="1:11" ht="15.6" customHeight="1" thickBot="1" x14ac:dyDescent="0.25">
      <c r="A30" s="53"/>
      <c r="B30" s="57" t="s">
        <v>10</v>
      </c>
      <c r="C30" s="55"/>
      <c r="D30" s="56"/>
      <c r="E30" s="8">
        <f>SUM(E24:E29)</f>
        <v>16465</v>
      </c>
      <c r="F30" s="8">
        <f>SUM(F24:F29)</f>
        <v>0</v>
      </c>
      <c r="G30" s="8">
        <f>SUM(G24:G29)</f>
        <v>0</v>
      </c>
      <c r="H30" s="8">
        <f>SUM(H24:H29)</f>
        <v>0</v>
      </c>
      <c r="I30" s="8">
        <f>SUM(I24:I29)</f>
        <v>0</v>
      </c>
      <c r="J30" s="8">
        <f>SUM(J24:J29)</f>
        <v>10640</v>
      </c>
      <c r="K30" s="9">
        <f>SUM(K24:K29)</f>
        <v>27105</v>
      </c>
    </row>
    <row r="31" spans="1:11" ht="11.25" customHeight="1" x14ac:dyDescent="0.2">
      <c r="A31" s="5"/>
      <c r="B31" s="6"/>
      <c r="C31" s="6"/>
      <c r="D31" s="6"/>
      <c r="E31" s="13"/>
      <c r="F31" s="13"/>
      <c r="G31" s="13"/>
      <c r="H31" s="13"/>
      <c r="I31" s="13"/>
      <c r="J31" s="13"/>
      <c r="K31" s="14"/>
    </row>
    <row r="32" spans="1:11" ht="11.25" customHeight="1" thickBot="1" x14ac:dyDescent="0.25">
      <c r="A32" s="5"/>
      <c r="B32" s="6"/>
      <c r="C32" s="6"/>
      <c r="D32" s="6"/>
      <c r="E32" s="13"/>
      <c r="F32" s="13"/>
      <c r="G32" s="13"/>
      <c r="H32" s="13"/>
      <c r="I32" s="13"/>
      <c r="J32" s="13"/>
      <c r="K32" s="14"/>
    </row>
    <row r="33" spans="1:11" ht="84" customHeight="1" thickBot="1" x14ac:dyDescent="0.25">
      <c r="A33" s="51" t="s">
        <v>60</v>
      </c>
      <c r="B33" s="16" t="s">
        <v>1</v>
      </c>
      <c r="C33" s="3" t="s">
        <v>2</v>
      </c>
      <c r="D33" s="30" t="s">
        <v>3</v>
      </c>
      <c r="E33" s="31" t="s">
        <v>4</v>
      </c>
      <c r="F33" s="31" t="s">
        <v>5</v>
      </c>
      <c r="G33" s="32" t="s">
        <v>6</v>
      </c>
      <c r="H33" s="32" t="s">
        <v>7</v>
      </c>
      <c r="I33" s="33" t="s">
        <v>8</v>
      </c>
      <c r="J33" s="33" t="s">
        <v>9</v>
      </c>
      <c r="K33" s="30" t="s">
        <v>10</v>
      </c>
    </row>
    <row r="34" spans="1:11" ht="15" customHeight="1" x14ac:dyDescent="0.2">
      <c r="A34" s="52"/>
      <c r="B34" s="39" t="s">
        <v>61</v>
      </c>
      <c r="C34" s="11" t="s">
        <v>62</v>
      </c>
      <c r="D34" s="17" t="s">
        <v>63</v>
      </c>
      <c r="E34" s="21">
        <v>0</v>
      </c>
      <c r="F34" s="12"/>
      <c r="G34" s="12">
        <v>0</v>
      </c>
      <c r="H34" s="12">
        <v>356</v>
      </c>
      <c r="I34" s="12">
        <v>0</v>
      </c>
      <c r="J34" s="12">
        <v>0</v>
      </c>
      <c r="K34" s="45">
        <f t="shared" ref="K34:K38" si="3">SUM(E34:J34)</f>
        <v>356</v>
      </c>
    </row>
    <row r="35" spans="1:11" ht="15" customHeight="1" x14ac:dyDescent="0.2">
      <c r="A35" s="52"/>
      <c r="B35" s="39" t="s">
        <v>64</v>
      </c>
      <c r="C35" s="11" t="s">
        <v>65</v>
      </c>
      <c r="D35" s="17" t="s">
        <v>63</v>
      </c>
      <c r="E35" s="21">
        <v>0</v>
      </c>
      <c r="F35" s="12"/>
      <c r="G35" s="12">
        <v>0</v>
      </c>
      <c r="H35" s="12">
        <v>712</v>
      </c>
      <c r="I35" s="12">
        <v>0</v>
      </c>
      <c r="J35" s="12">
        <v>0</v>
      </c>
      <c r="K35" s="45">
        <f t="shared" si="3"/>
        <v>712</v>
      </c>
    </row>
    <row r="36" spans="1:11" ht="15" customHeight="1" x14ac:dyDescent="0.2">
      <c r="A36" s="52"/>
      <c r="B36" s="39" t="s">
        <v>237</v>
      </c>
      <c r="C36" s="11" t="s">
        <v>66</v>
      </c>
      <c r="D36" s="17" t="s">
        <v>63</v>
      </c>
      <c r="E36" s="21">
        <v>0</v>
      </c>
      <c r="F36" s="12"/>
      <c r="G36" s="12">
        <v>0</v>
      </c>
      <c r="H36" s="12">
        <v>356</v>
      </c>
      <c r="I36" s="12">
        <v>0</v>
      </c>
      <c r="J36" s="12">
        <v>0</v>
      </c>
      <c r="K36" s="45">
        <f t="shared" si="3"/>
        <v>356</v>
      </c>
    </row>
    <row r="37" spans="1:11" ht="15" customHeight="1" x14ac:dyDescent="0.2">
      <c r="A37" s="52"/>
      <c r="B37" s="39" t="s">
        <v>67</v>
      </c>
      <c r="C37" s="11" t="s">
        <v>68</v>
      </c>
      <c r="D37" s="17" t="s">
        <v>63</v>
      </c>
      <c r="E37" s="21">
        <v>0</v>
      </c>
      <c r="F37" s="12"/>
      <c r="G37" s="12">
        <v>0</v>
      </c>
      <c r="H37" s="12">
        <v>356</v>
      </c>
      <c r="I37" s="12">
        <v>0</v>
      </c>
      <c r="J37" s="12">
        <v>0</v>
      </c>
      <c r="K37" s="45">
        <f t="shared" si="3"/>
        <v>356</v>
      </c>
    </row>
    <row r="38" spans="1:11" ht="15" customHeight="1" x14ac:dyDescent="0.2">
      <c r="A38" s="52"/>
      <c r="B38" s="39" t="s">
        <v>69</v>
      </c>
      <c r="C38" s="11" t="s">
        <v>70</v>
      </c>
      <c r="D38" s="17" t="s">
        <v>63</v>
      </c>
      <c r="E38" s="21">
        <v>0</v>
      </c>
      <c r="F38" s="12"/>
      <c r="G38" s="12">
        <v>0</v>
      </c>
      <c r="H38" s="12">
        <v>712</v>
      </c>
      <c r="I38" s="12">
        <v>0</v>
      </c>
      <c r="J38" s="12">
        <v>0</v>
      </c>
      <c r="K38" s="45">
        <f t="shared" si="3"/>
        <v>712</v>
      </c>
    </row>
    <row r="39" spans="1:11" ht="15" customHeight="1" x14ac:dyDescent="0.2">
      <c r="A39" s="52"/>
      <c r="B39" s="39" t="s">
        <v>71</v>
      </c>
      <c r="C39" s="11" t="s">
        <v>72</v>
      </c>
      <c r="D39" s="17" t="s">
        <v>63</v>
      </c>
      <c r="E39" s="21">
        <v>4200</v>
      </c>
      <c r="F39" s="12"/>
      <c r="G39" s="12">
        <v>0</v>
      </c>
      <c r="H39" s="12">
        <v>0</v>
      </c>
      <c r="I39" s="12">
        <v>0</v>
      </c>
      <c r="J39" s="12">
        <v>0</v>
      </c>
      <c r="K39" s="45">
        <f t="shared" ref="K39" si="4">SUM(E39:J39)</f>
        <v>4200</v>
      </c>
    </row>
    <row r="40" spans="1:11" ht="15" customHeight="1" thickBot="1" x14ac:dyDescent="0.25">
      <c r="A40" s="52"/>
      <c r="B40" s="39" t="s">
        <v>73</v>
      </c>
      <c r="C40" s="11" t="s">
        <v>74</v>
      </c>
      <c r="D40" s="17" t="s">
        <v>63</v>
      </c>
      <c r="E40" s="21">
        <v>1400</v>
      </c>
      <c r="F40" s="12"/>
      <c r="G40" s="12">
        <v>0</v>
      </c>
      <c r="H40" s="12">
        <v>712</v>
      </c>
      <c r="I40" s="12">
        <v>0</v>
      </c>
      <c r="J40" s="12">
        <v>0</v>
      </c>
      <c r="K40" s="45">
        <f t="shared" ref="K40" si="5">SUM(E40:J40)</f>
        <v>2112</v>
      </c>
    </row>
    <row r="41" spans="1:11" ht="15" customHeight="1" thickBot="1" x14ac:dyDescent="0.25">
      <c r="A41" s="53"/>
      <c r="B41" s="54" t="s">
        <v>10</v>
      </c>
      <c r="C41" s="55"/>
      <c r="D41" s="56"/>
      <c r="E41" s="8">
        <f>SUM(E34:E40)</f>
        <v>5600</v>
      </c>
      <c r="F41" s="8">
        <f>SUM(F34:F34)</f>
        <v>0</v>
      </c>
      <c r="G41" s="8">
        <f>SUM(G34:G40)</f>
        <v>0</v>
      </c>
      <c r="H41" s="8">
        <f>SUM(H34:H40)</f>
        <v>3204</v>
      </c>
      <c r="I41" s="8">
        <f>SUM(I34:I40)</f>
        <v>0</v>
      </c>
      <c r="J41" s="8">
        <f>SUM(J34:J40)</f>
        <v>0</v>
      </c>
      <c r="K41" s="8">
        <f>SUM(K34:K40)</f>
        <v>8804</v>
      </c>
    </row>
    <row r="42" spans="1:11" ht="15" customHeight="1" x14ac:dyDescent="0.2">
      <c r="A42" s="58"/>
      <c r="B42" s="59"/>
      <c r="C42" s="59"/>
      <c r="D42" s="59"/>
      <c r="E42" s="61"/>
      <c r="F42" s="61"/>
      <c r="G42" s="61"/>
      <c r="H42" s="61"/>
      <c r="I42" s="61"/>
      <c r="J42" s="61"/>
      <c r="K42" s="61"/>
    </row>
    <row r="43" spans="1:11" ht="15" customHeight="1" x14ac:dyDescent="0.2">
      <c r="A43" s="58"/>
      <c r="B43" s="59"/>
      <c r="C43" s="59"/>
      <c r="D43" s="59"/>
      <c r="E43" s="61"/>
      <c r="F43" s="61"/>
      <c r="G43" s="61"/>
      <c r="H43" s="61"/>
      <c r="I43" s="61"/>
      <c r="J43" s="61"/>
      <c r="K43" s="61"/>
    </row>
    <row r="44" spans="1:11" ht="15" customHeight="1" x14ac:dyDescent="0.2">
      <c r="A44" s="58"/>
      <c r="B44" s="59"/>
      <c r="C44" s="59"/>
      <c r="D44" s="59"/>
      <c r="E44" s="61"/>
      <c r="F44" s="61"/>
      <c r="G44" s="61"/>
      <c r="H44" s="61"/>
      <c r="I44" s="61"/>
      <c r="J44" s="61"/>
      <c r="K44" s="61"/>
    </row>
    <row r="45" spans="1:11" ht="15" customHeight="1" x14ac:dyDescent="0.2">
      <c r="A45" s="58"/>
      <c r="B45" s="59"/>
      <c r="C45" s="59"/>
      <c r="D45" s="60"/>
      <c r="E45" s="61"/>
      <c r="F45" s="61"/>
      <c r="G45" s="61"/>
      <c r="H45" s="61"/>
      <c r="I45" s="61"/>
      <c r="J45" s="61"/>
      <c r="K45" s="61"/>
    </row>
    <row r="46" spans="1:11" ht="15" customHeight="1" x14ac:dyDescent="0.2">
      <c r="A46" s="5"/>
      <c r="B46" s="35"/>
      <c r="C46" s="35"/>
      <c r="D46" s="35"/>
      <c r="E46" s="13"/>
      <c r="F46" s="13"/>
      <c r="G46" s="13"/>
      <c r="H46" s="13"/>
      <c r="I46" s="13"/>
      <c r="J46" s="13"/>
      <c r="K46" s="14"/>
    </row>
    <row r="47" spans="1:11" hidden="1" x14ac:dyDescent="0.2"/>
    <row r="48" spans="1:11" ht="84" hidden="1" customHeight="1" thickBot="1" x14ac:dyDescent="0.25">
      <c r="A48" s="51" t="s">
        <v>75</v>
      </c>
      <c r="B48" s="16" t="s">
        <v>1</v>
      </c>
      <c r="C48" s="3" t="s">
        <v>2</v>
      </c>
      <c r="D48" s="30" t="s">
        <v>3</v>
      </c>
      <c r="E48" s="31" t="s">
        <v>4</v>
      </c>
      <c r="F48" s="31" t="s">
        <v>5</v>
      </c>
      <c r="G48" s="32" t="s">
        <v>6</v>
      </c>
      <c r="H48" s="32" t="s">
        <v>7</v>
      </c>
      <c r="I48" s="33" t="s">
        <v>8</v>
      </c>
      <c r="J48" s="33" t="s">
        <v>9</v>
      </c>
      <c r="K48" s="30" t="s">
        <v>10</v>
      </c>
    </row>
    <row r="49" spans="1:11" ht="15" hidden="1" customHeight="1" thickBot="1" x14ac:dyDescent="0.25">
      <c r="A49" s="52"/>
      <c r="B49" s="46"/>
      <c r="C49" s="47"/>
      <c r="D49" s="37"/>
      <c r="E49" s="48">
        <v>0</v>
      </c>
      <c r="F49" s="34">
        <v>0</v>
      </c>
      <c r="G49" s="34">
        <v>0</v>
      </c>
      <c r="H49" s="34">
        <v>0</v>
      </c>
      <c r="I49" s="12">
        <v>0</v>
      </c>
      <c r="J49" s="49">
        <v>0</v>
      </c>
      <c r="K49" s="38">
        <f>SUM(E49:J49)</f>
        <v>0</v>
      </c>
    </row>
    <row r="50" spans="1:11" ht="15" hidden="1" customHeight="1" thickBot="1" x14ac:dyDescent="0.25">
      <c r="A50" s="52"/>
      <c r="B50" s="40"/>
      <c r="C50" s="36"/>
      <c r="D50" s="27"/>
      <c r="E50" s="28">
        <v>0</v>
      </c>
      <c r="F50" s="28"/>
      <c r="G50" s="28">
        <v>0</v>
      </c>
      <c r="H50" s="28">
        <v>0</v>
      </c>
      <c r="I50" s="12">
        <v>0</v>
      </c>
      <c r="J50" s="44">
        <v>0</v>
      </c>
      <c r="K50" s="38">
        <f>SUM(E50:J50)</f>
        <v>0</v>
      </c>
    </row>
    <row r="51" spans="1:11" ht="15" hidden="1" customHeight="1" thickBot="1" x14ac:dyDescent="0.25">
      <c r="A51" s="53"/>
      <c r="B51" s="54" t="s">
        <v>10</v>
      </c>
      <c r="C51" s="55"/>
      <c r="D51" s="56"/>
      <c r="E51" s="8">
        <f>SUM(E49:E50)</f>
        <v>0</v>
      </c>
      <c r="F51" s="8">
        <f t="shared" ref="F51" si="6">SUM(F49:F49)</f>
        <v>0</v>
      </c>
      <c r="G51" s="8">
        <f>SUM(G49:G50)</f>
        <v>0</v>
      </c>
      <c r="H51" s="8">
        <f>SUM(H49:H50)</f>
        <v>0</v>
      </c>
      <c r="I51" s="8">
        <f>SUM(I49:I50)</f>
        <v>0</v>
      </c>
      <c r="J51" s="8">
        <f>SUM(J49:J50)</f>
        <v>0</v>
      </c>
      <c r="K51" s="8">
        <f>SUM(K49:K50)</f>
        <v>0</v>
      </c>
    </row>
    <row r="52" spans="1:11" ht="12" thickBot="1" x14ac:dyDescent="0.25"/>
    <row r="53" spans="1:11" ht="34.5" thickBot="1" x14ac:dyDescent="0.25">
      <c r="A53" s="51" t="s">
        <v>75</v>
      </c>
      <c r="B53" s="16" t="s">
        <v>1</v>
      </c>
      <c r="C53" s="3" t="s">
        <v>2</v>
      </c>
      <c r="D53" s="30" t="s">
        <v>3</v>
      </c>
      <c r="E53" s="31" t="s">
        <v>4</v>
      </c>
      <c r="F53" s="31" t="s">
        <v>5</v>
      </c>
      <c r="G53" s="32" t="s">
        <v>6</v>
      </c>
      <c r="H53" s="32" t="s">
        <v>7</v>
      </c>
      <c r="I53" s="33" t="s">
        <v>8</v>
      </c>
      <c r="J53" s="33" t="s">
        <v>9</v>
      </c>
      <c r="K53" s="30" t="s">
        <v>10</v>
      </c>
    </row>
    <row r="54" spans="1:11" ht="15" customHeight="1" x14ac:dyDescent="0.2">
      <c r="A54" s="52"/>
      <c r="B54" s="39" t="s">
        <v>236</v>
      </c>
      <c r="C54" s="11" t="s">
        <v>76</v>
      </c>
      <c r="D54" s="17" t="s">
        <v>77</v>
      </c>
      <c r="E54" s="21">
        <v>0</v>
      </c>
      <c r="F54" s="12"/>
      <c r="G54" s="12">
        <v>0</v>
      </c>
      <c r="H54" s="12">
        <v>0</v>
      </c>
      <c r="I54" s="12">
        <v>352.46</v>
      </c>
      <c r="J54" s="12">
        <v>0</v>
      </c>
      <c r="K54" s="45">
        <f>SUM(E54:J54)</f>
        <v>352.46</v>
      </c>
    </row>
    <row r="55" spans="1:11" ht="14.25" customHeight="1" x14ac:dyDescent="0.2">
      <c r="A55" s="52"/>
      <c r="B55" s="39" t="s">
        <v>235</v>
      </c>
      <c r="C55" s="11" t="s">
        <v>78</v>
      </c>
      <c r="D55" s="17" t="s">
        <v>77</v>
      </c>
      <c r="E55" s="21">
        <v>0</v>
      </c>
      <c r="F55" s="12"/>
      <c r="G55" s="12">
        <v>0</v>
      </c>
      <c r="H55" s="12">
        <v>0</v>
      </c>
      <c r="I55" s="12">
        <v>453.17</v>
      </c>
      <c r="J55" s="12">
        <v>0</v>
      </c>
      <c r="K55" s="45">
        <f t="shared" ref="K54:K57" si="7">SUM(E55:J55)</f>
        <v>453.17</v>
      </c>
    </row>
    <row r="56" spans="1:11" ht="15" customHeight="1" x14ac:dyDescent="0.2">
      <c r="A56" s="52"/>
      <c r="B56" s="39" t="s">
        <v>234</v>
      </c>
      <c r="C56" s="11" t="s">
        <v>79</v>
      </c>
      <c r="D56" s="17" t="s">
        <v>77</v>
      </c>
      <c r="E56" s="21">
        <v>0</v>
      </c>
      <c r="F56" s="12"/>
      <c r="G56" s="12">
        <v>0</v>
      </c>
      <c r="H56" s="12">
        <v>0</v>
      </c>
      <c r="I56" s="12">
        <v>45.31</v>
      </c>
      <c r="J56" s="12">
        <v>0</v>
      </c>
      <c r="K56" s="45">
        <f t="shared" si="7"/>
        <v>45.31</v>
      </c>
    </row>
    <row r="57" spans="1:11" ht="14.25" customHeight="1" x14ac:dyDescent="0.2">
      <c r="A57" s="52"/>
      <c r="B57" s="39" t="s">
        <v>233</v>
      </c>
      <c r="C57" s="11" t="s">
        <v>80</v>
      </c>
      <c r="D57" s="17" t="s">
        <v>77</v>
      </c>
      <c r="E57" s="21">
        <v>0</v>
      </c>
      <c r="F57" s="12"/>
      <c r="G57" s="12">
        <v>0</v>
      </c>
      <c r="H57" s="12">
        <v>0</v>
      </c>
      <c r="I57" s="12">
        <v>45.31</v>
      </c>
      <c r="J57" s="12">
        <v>0</v>
      </c>
      <c r="K57" s="45">
        <f t="shared" si="7"/>
        <v>45.31</v>
      </c>
    </row>
    <row r="58" spans="1:11" ht="15" customHeight="1" x14ac:dyDescent="0.2">
      <c r="A58" s="53"/>
      <c r="B58" s="54" t="s">
        <v>10</v>
      </c>
      <c r="C58" s="55"/>
      <c r="D58" s="56"/>
      <c r="E58" s="8">
        <f>SUM(E54:E57)</f>
        <v>0</v>
      </c>
      <c r="F58" s="8">
        <f>SUM(F54:F54)</f>
        <v>0</v>
      </c>
      <c r="G58" s="8">
        <f>SUM(G54:G57)</f>
        <v>0</v>
      </c>
      <c r="H58" s="8">
        <f>SUM(H54:H57)</f>
        <v>0</v>
      </c>
      <c r="I58" s="8">
        <f>SUM(I54:I57)</f>
        <v>896.25</v>
      </c>
      <c r="J58" s="8">
        <f>SUM(J54:J57)</f>
        <v>0</v>
      </c>
      <c r="K58" s="8">
        <f>SUM(K54:K57)</f>
        <v>896.25</v>
      </c>
    </row>
  </sheetData>
  <mergeCells count="10">
    <mergeCell ref="A53:A58"/>
    <mergeCell ref="B58:D58"/>
    <mergeCell ref="A48:A51"/>
    <mergeCell ref="B51:D51"/>
    <mergeCell ref="A3:A20"/>
    <mergeCell ref="B20:D20"/>
    <mergeCell ref="A23:A30"/>
    <mergeCell ref="B30:D30"/>
    <mergeCell ref="A33:A41"/>
    <mergeCell ref="B41:D41"/>
  </mergeCells>
  <printOptions horizontalCentered="1"/>
  <pageMargins left="0" right="8.2291666666666659E-3" top="1.7716535433070868" bottom="0" header="0.31496062992125984" footer="0.31496062992125984"/>
  <pageSetup paperSize="9" scale="79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Março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570B-3131-4B24-805D-2DBE931112A4}">
  <sheetPr>
    <outlinePr summaryBelow="0"/>
  </sheetPr>
  <dimension ref="A1:Z165"/>
  <sheetViews>
    <sheetView showGridLines="0" workbookViewId="0">
      <selection activeCell="F19" sqref="F19:Z19"/>
    </sheetView>
  </sheetViews>
  <sheetFormatPr defaultRowHeight="15" x14ac:dyDescent="0.25"/>
  <cols>
    <col min="1" max="1" width="4.42578125" style="62" customWidth="1"/>
    <col min="2" max="2" width="3.85546875" style="62" customWidth="1"/>
    <col min="3" max="3" width="0.85546875" style="62" customWidth="1"/>
    <col min="4" max="4" width="9" style="62" customWidth="1"/>
    <col min="5" max="5" width="5.5703125" style="62" customWidth="1"/>
    <col min="6" max="6" width="2.5703125" style="62" customWidth="1"/>
    <col min="7" max="7" width="3.7109375" style="62" customWidth="1"/>
    <col min="8" max="8" width="2.42578125" style="62" customWidth="1"/>
    <col min="9" max="9" width="3.140625" style="62" customWidth="1"/>
    <col min="10" max="10" width="5.85546875" style="62" customWidth="1"/>
    <col min="11" max="11" width="3.7109375" style="62" customWidth="1"/>
    <col min="12" max="12" width="23.5703125" style="62" customWidth="1"/>
    <col min="13" max="13" width="5.85546875" style="62" customWidth="1"/>
    <col min="14" max="14" width="25.28515625" style="62" customWidth="1"/>
    <col min="15" max="15" width="1" style="62" customWidth="1"/>
    <col min="16" max="16" width="9.42578125" style="62" customWidth="1"/>
    <col min="17" max="17" width="8.5703125" style="62" customWidth="1"/>
    <col min="18" max="18" width="2" style="62" customWidth="1"/>
    <col min="19" max="19" width="2.42578125" style="62" customWidth="1"/>
    <col min="20" max="20" width="5.28515625" style="62" customWidth="1"/>
    <col min="21" max="21" width="0.85546875" style="62" customWidth="1"/>
    <col min="22" max="22" width="4.140625" style="62" customWidth="1"/>
    <col min="23" max="23" width="0.42578125" style="62" customWidth="1"/>
    <col min="24" max="24" width="4.5703125" style="62" customWidth="1"/>
    <col min="25" max="25" width="8.85546875" style="62" customWidth="1"/>
    <col min="26" max="26" width="7.42578125" style="62" customWidth="1"/>
    <col min="27" max="16384" width="9.140625" style="62"/>
  </cols>
  <sheetData>
    <row r="1" spans="1:26" ht="34.5" customHeight="1" x14ac:dyDescent="0.25"/>
    <row r="2" spans="1:26" ht="23.25" customHeight="1" x14ac:dyDescent="0.25">
      <c r="A2" s="95" t="s">
        <v>81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6" ht="15.75" customHeight="1" x14ac:dyDescent="0.25">
      <c r="A3" s="94" t="s">
        <v>82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6" ht="0.75" customHeight="1" x14ac:dyDescent="0.25"/>
    <row r="5" spans="1:26" ht="9.75" customHeight="1" x14ac:dyDescent="0.25">
      <c r="A5" s="94" t="s">
        <v>83</v>
      </c>
      <c r="B5" s="94"/>
      <c r="C5" s="94"/>
      <c r="D5" s="94"/>
      <c r="E5" s="94"/>
      <c r="F5" s="94"/>
      <c r="G5" s="94"/>
      <c r="H5" s="94"/>
    </row>
    <row r="6" spans="1:26" ht="6.75" customHeight="1" x14ac:dyDescent="0.25">
      <c r="A6" s="94"/>
      <c r="B6" s="94"/>
      <c r="C6" s="94"/>
      <c r="D6" s="94"/>
      <c r="E6" s="94"/>
      <c r="F6" s="94"/>
      <c r="G6" s="94"/>
      <c r="H6" s="94"/>
    </row>
    <row r="7" spans="1:26" ht="0.75" customHeight="1" x14ac:dyDescent="0.25"/>
    <row r="8" spans="1:26" ht="6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14.25" customHeight="1" x14ac:dyDescent="0.25">
      <c r="R9" s="92" t="s">
        <v>223</v>
      </c>
      <c r="S9" s="92"/>
      <c r="T9" s="92"/>
      <c r="U9" s="92"/>
      <c r="V9" s="92"/>
      <c r="W9" s="92"/>
      <c r="X9" s="92"/>
      <c r="Y9" s="92"/>
      <c r="Z9" s="92"/>
    </row>
    <row r="10" spans="1:26" ht="19.5" customHeight="1" x14ac:dyDescent="0.25">
      <c r="A10" s="91" t="s">
        <v>84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2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1.5" customHeight="1" x14ac:dyDescent="0.25"/>
    <row r="13" spans="1:26" ht="18" customHeight="1" x14ac:dyDescent="0.25">
      <c r="A13" s="88" t="s">
        <v>85</v>
      </c>
      <c r="B13" s="88"/>
      <c r="C13" s="88" t="s">
        <v>86</v>
      </c>
      <c r="D13" s="88"/>
      <c r="E13" s="88" t="s">
        <v>87</v>
      </c>
      <c r="F13" s="88"/>
      <c r="G13" s="89" t="s">
        <v>88</v>
      </c>
      <c r="H13" s="89"/>
      <c r="I13" s="89"/>
      <c r="J13" s="88" t="s">
        <v>89</v>
      </c>
      <c r="K13" s="88"/>
      <c r="L13" s="88" t="s">
        <v>90</v>
      </c>
      <c r="M13" s="88"/>
      <c r="N13" s="88" t="s">
        <v>91</v>
      </c>
      <c r="O13" s="88"/>
      <c r="P13" s="86" t="s">
        <v>92</v>
      </c>
      <c r="Q13" s="87" t="s">
        <v>93</v>
      </c>
      <c r="R13" s="87"/>
      <c r="S13" s="87" t="s">
        <v>94</v>
      </c>
      <c r="T13" s="87"/>
      <c r="U13" s="87" t="s">
        <v>95</v>
      </c>
      <c r="V13" s="87"/>
      <c r="W13" s="87"/>
      <c r="X13" s="87"/>
      <c r="Y13" s="86" t="s">
        <v>96</v>
      </c>
      <c r="Z13" s="86" t="s">
        <v>97</v>
      </c>
    </row>
    <row r="14" spans="1:26" ht="36" customHeight="1" x14ac:dyDescent="0.25">
      <c r="A14" s="85">
        <v>244</v>
      </c>
      <c r="B14" s="85"/>
      <c r="C14" s="85">
        <v>257</v>
      </c>
      <c r="D14" s="85"/>
      <c r="E14" s="84">
        <v>44623.697534722218</v>
      </c>
      <c r="F14" s="84"/>
      <c r="G14" s="83" t="s">
        <v>124</v>
      </c>
      <c r="H14" s="83"/>
      <c r="I14" s="83"/>
      <c r="J14" s="82"/>
      <c r="K14" s="82"/>
      <c r="L14" s="78" t="s">
        <v>119</v>
      </c>
      <c r="M14" s="78"/>
      <c r="N14" s="78" t="s">
        <v>26</v>
      </c>
      <c r="O14" s="78"/>
      <c r="P14" s="80">
        <v>1120</v>
      </c>
      <c r="Q14" s="81">
        <v>1120</v>
      </c>
      <c r="R14" s="81"/>
      <c r="S14" s="81">
        <v>1120</v>
      </c>
      <c r="T14" s="81"/>
      <c r="U14" s="81"/>
      <c r="V14" s="81">
        <v>0</v>
      </c>
      <c r="W14" s="81"/>
      <c r="X14" s="81"/>
      <c r="Y14" s="80">
        <v>0</v>
      </c>
      <c r="Z14" s="80">
        <v>0</v>
      </c>
    </row>
    <row r="15" spans="1:26" ht="36" customHeight="1" x14ac:dyDescent="0.25">
      <c r="A15" s="79"/>
      <c r="B15" s="79"/>
      <c r="C15" s="79"/>
      <c r="D15" s="79" t="s">
        <v>101</v>
      </c>
      <c r="E15" s="79"/>
      <c r="F15" s="78" t="s">
        <v>222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36" customHeight="1" x14ac:dyDescent="0.25">
      <c r="A16" s="77">
        <v>245</v>
      </c>
      <c r="B16" s="77"/>
      <c r="C16" s="77">
        <v>258</v>
      </c>
      <c r="D16" s="77"/>
      <c r="E16" s="76">
        <v>44623.723981481482</v>
      </c>
      <c r="F16" s="76"/>
      <c r="G16" s="75" t="s">
        <v>133</v>
      </c>
      <c r="H16" s="75"/>
      <c r="I16" s="75"/>
      <c r="J16" s="74"/>
      <c r="K16" s="74"/>
      <c r="L16" s="70" t="s">
        <v>116</v>
      </c>
      <c r="M16" s="70"/>
      <c r="N16" s="70" t="s">
        <v>50</v>
      </c>
      <c r="O16" s="70"/>
      <c r="P16" s="72">
        <v>1780</v>
      </c>
      <c r="Q16" s="73">
        <v>1780</v>
      </c>
      <c r="R16" s="73"/>
      <c r="S16" s="73">
        <v>1780</v>
      </c>
      <c r="T16" s="73"/>
      <c r="U16" s="73"/>
      <c r="V16" s="73">
        <v>0</v>
      </c>
      <c r="W16" s="73"/>
      <c r="X16" s="73"/>
      <c r="Y16" s="72">
        <v>0</v>
      </c>
      <c r="Z16" s="72">
        <v>0</v>
      </c>
    </row>
    <row r="17" spans="1:26" ht="36" customHeight="1" x14ac:dyDescent="0.25">
      <c r="A17" s="71"/>
      <c r="B17" s="71"/>
      <c r="C17" s="71"/>
      <c r="D17" s="71" t="s">
        <v>101</v>
      </c>
      <c r="E17" s="71"/>
      <c r="F17" s="70" t="s">
        <v>221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36" customHeight="1" x14ac:dyDescent="0.25">
      <c r="A18" s="85">
        <v>246</v>
      </c>
      <c r="B18" s="85"/>
      <c r="C18" s="85">
        <v>259</v>
      </c>
      <c r="D18" s="85"/>
      <c r="E18" s="84">
        <v>44623.726018518515</v>
      </c>
      <c r="F18" s="84"/>
      <c r="G18" s="83" t="s">
        <v>133</v>
      </c>
      <c r="H18" s="83"/>
      <c r="I18" s="83"/>
      <c r="J18" s="82"/>
      <c r="K18" s="82"/>
      <c r="L18" s="78" t="s">
        <v>116</v>
      </c>
      <c r="M18" s="78"/>
      <c r="N18" s="78" t="s">
        <v>117</v>
      </c>
      <c r="O18" s="78"/>
      <c r="P18" s="80">
        <v>1780</v>
      </c>
      <c r="Q18" s="81">
        <v>1780</v>
      </c>
      <c r="R18" s="81"/>
      <c r="S18" s="81">
        <v>1780</v>
      </c>
      <c r="T18" s="81"/>
      <c r="U18" s="81"/>
      <c r="V18" s="81">
        <v>0</v>
      </c>
      <c r="W18" s="81"/>
      <c r="X18" s="81"/>
      <c r="Y18" s="80">
        <v>0</v>
      </c>
      <c r="Z18" s="80">
        <v>0</v>
      </c>
    </row>
    <row r="19" spans="1:26" ht="36" customHeight="1" x14ac:dyDescent="0.25">
      <c r="A19" s="79"/>
      <c r="B19" s="79"/>
      <c r="C19" s="79"/>
      <c r="D19" s="79" t="s">
        <v>101</v>
      </c>
      <c r="E19" s="79"/>
      <c r="F19" s="78" t="s">
        <v>220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36" customHeight="1" x14ac:dyDescent="0.25">
      <c r="A20" s="77">
        <v>247</v>
      </c>
      <c r="B20" s="77"/>
      <c r="C20" s="77">
        <v>260</v>
      </c>
      <c r="D20" s="77"/>
      <c r="E20" s="76">
        <v>44623.729861111111</v>
      </c>
      <c r="F20" s="76"/>
      <c r="G20" s="75" t="s">
        <v>133</v>
      </c>
      <c r="H20" s="75"/>
      <c r="I20" s="75"/>
      <c r="J20" s="74"/>
      <c r="K20" s="74"/>
      <c r="L20" s="70" t="s">
        <v>119</v>
      </c>
      <c r="M20" s="70"/>
      <c r="N20" s="70" t="s">
        <v>120</v>
      </c>
      <c r="O20" s="70"/>
      <c r="P20" s="72">
        <v>840</v>
      </c>
      <c r="Q20" s="73">
        <v>840</v>
      </c>
      <c r="R20" s="73"/>
      <c r="S20" s="73">
        <v>840</v>
      </c>
      <c r="T20" s="73"/>
      <c r="U20" s="73"/>
      <c r="V20" s="73">
        <v>0</v>
      </c>
      <c r="W20" s="73"/>
      <c r="X20" s="73"/>
      <c r="Y20" s="72">
        <v>0</v>
      </c>
      <c r="Z20" s="72">
        <v>0</v>
      </c>
    </row>
    <row r="21" spans="1:26" ht="36" customHeight="1" x14ac:dyDescent="0.25">
      <c r="A21" s="71"/>
      <c r="B21" s="71"/>
      <c r="C21" s="71"/>
      <c r="D21" s="71" t="s">
        <v>101</v>
      </c>
      <c r="E21" s="71"/>
      <c r="F21" s="70" t="s">
        <v>219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36" customHeight="1" x14ac:dyDescent="0.25">
      <c r="A22" s="85">
        <v>248</v>
      </c>
      <c r="B22" s="85"/>
      <c r="C22" s="85">
        <v>261</v>
      </c>
      <c r="D22" s="85"/>
      <c r="E22" s="84">
        <v>44623.731504629628</v>
      </c>
      <c r="F22" s="84"/>
      <c r="G22" s="83" t="s">
        <v>133</v>
      </c>
      <c r="H22" s="83"/>
      <c r="I22" s="83"/>
      <c r="J22" s="82"/>
      <c r="K22" s="82"/>
      <c r="L22" s="78" t="s">
        <v>119</v>
      </c>
      <c r="M22" s="78"/>
      <c r="N22" s="78" t="s">
        <v>16</v>
      </c>
      <c r="O22" s="78"/>
      <c r="P22" s="80">
        <v>840</v>
      </c>
      <c r="Q22" s="81">
        <v>840</v>
      </c>
      <c r="R22" s="81"/>
      <c r="S22" s="81">
        <v>840</v>
      </c>
      <c r="T22" s="81"/>
      <c r="U22" s="81"/>
      <c r="V22" s="81">
        <v>0</v>
      </c>
      <c r="W22" s="81"/>
      <c r="X22" s="81"/>
      <c r="Y22" s="80">
        <v>0</v>
      </c>
      <c r="Z22" s="80">
        <v>0</v>
      </c>
    </row>
    <row r="23" spans="1:26" ht="36" customHeight="1" x14ac:dyDescent="0.25">
      <c r="A23" s="79"/>
      <c r="B23" s="79"/>
      <c r="C23" s="79"/>
      <c r="D23" s="79" t="s">
        <v>101</v>
      </c>
      <c r="E23" s="79"/>
      <c r="F23" s="78" t="s">
        <v>218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36" customHeight="1" x14ac:dyDescent="0.25">
      <c r="A24" s="77">
        <v>249</v>
      </c>
      <c r="B24" s="77"/>
      <c r="C24" s="77">
        <v>262</v>
      </c>
      <c r="D24" s="77"/>
      <c r="E24" s="76">
        <v>44623.733344907407</v>
      </c>
      <c r="F24" s="76"/>
      <c r="G24" s="75" t="s">
        <v>133</v>
      </c>
      <c r="H24" s="75"/>
      <c r="I24" s="75"/>
      <c r="J24" s="74"/>
      <c r="K24" s="74"/>
      <c r="L24" s="70" t="s">
        <v>119</v>
      </c>
      <c r="M24" s="70"/>
      <c r="N24" s="70" t="s">
        <v>121</v>
      </c>
      <c r="O24" s="70"/>
      <c r="P24" s="72">
        <v>840</v>
      </c>
      <c r="Q24" s="73">
        <v>840</v>
      </c>
      <c r="R24" s="73"/>
      <c r="S24" s="73">
        <v>840</v>
      </c>
      <c r="T24" s="73"/>
      <c r="U24" s="73"/>
      <c r="V24" s="73">
        <v>0</v>
      </c>
      <c r="W24" s="73"/>
      <c r="X24" s="73"/>
      <c r="Y24" s="72">
        <v>0</v>
      </c>
      <c r="Z24" s="72">
        <v>0</v>
      </c>
    </row>
    <row r="25" spans="1:26" ht="36" customHeight="1" x14ac:dyDescent="0.25">
      <c r="A25" s="71"/>
      <c r="B25" s="71"/>
      <c r="C25" s="71"/>
      <c r="D25" s="71" t="s">
        <v>101</v>
      </c>
      <c r="E25" s="71"/>
      <c r="F25" s="70" t="s">
        <v>217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36" customHeight="1" x14ac:dyDescent="0.25">
      <c r="A26" s="85">
        <v>250</v>
      </c>
      <c r="B26" s="85"/>
      <c r="C26" s="85">
        <v>263</v>
      </c>
      <c r="D26" s="85"/>
      <c r="E26" s="84">
        <v>44623.737129629626</v>
      </c>
      <c r="F26" s="84"/>
      <c r="G26" s="83" t="s">
        <v>133</v>
      </c>
      <c r="H26" s="83"/>
      <c r="I26" s="83"/>
      <c r="J26" s="82"/>
      <c r="K26" s="82"/>
      <c r="L26" s="78" t="s">
        <v>123</v>
      </c>
      <c r="M26" s="78"/>
      <c r="N26" s="78" t="s">
        <v>142</v>
      </c>
      <c r="O26" s="78"/>
      <c r="P26" s="80">
        <v>1400</v>
      </c>
      <c r="Q26" s="81">
        <v>1400</v>
      </c>
      <c r="R26" s="81"/>
      <c r="S26" s="81">
        <v>1400</v>
      </c>
      <c r="T26" s="81"/>
      <c r="U26" s="81"/>
      <c r="V26" s="81">
        <v>0</v>
      </c>
      <c r="W26" s="81"/>
      <c r="X26" s="81"/>
      <c r="Y26" s="80">
        <v>0</v>
      </c>
      <c r="Z26" s="80">
        <v>0</v>
      </c>
    </row>
    <row r="27" spans="1:26" ht="36" customHeight="1" x14ac:dyDescent="0.25">
      <c r="A27" s="79"/>
      <c r="B27" s="79"/>
      <c r="C27" s="79"/>
      <c r="D27" s="79" t="s">
        <v>101</v>
      </c>
      <c r="E27" s="79"/>
      <c r="F27" s="78" t="s">
        <v>216</v>
      </c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36" customHeight="1" x14ac:dyDescent="0.25">
      <c r="A28" s="77">
        <v>251</v>
      </c>
      <c r="B28" s="77"/>
      <c r="C28" s="77">
        <v>264</v>
      </c>
      <c r="D28" s="77"/>
      <c r="E28" s="76">
        <v>44623.740960648145</v>
      </c>
      <c r="F28" s="76"/>
      <c r="G28" s="75" t="s">
        <v>133</v>
      </c>
      <c r="H28" s="75"/>
      <c r="I28" s="75"/>
      <c r="J28" s="74"/>
      <c r="K28" s="74"/>
      <c r="L28" s="70" t="s">
        <v>119</v>
      </c>
      <c r="M28" s="70"/>
      <c r="N28" s="70" t="s">
        <v>26</v>
      </c>
      <c r="O28" s="70"/>
      <c r="P28" s="72">
        <v>1120</v>
      </c>
      <c r="Q28" s="73">
        <v>1120</v>
      </c>
      <c r="R28" s="73"/>
      <c r="S28" s="73">
        <v>1120</v>
      </c>
      <c r="T28" s="73"/>
      <c r="U28" s="73"/>
      <c r="V28" s="73">
        <v>0</v>
      </c>
      <c r="W28" s="73"/>
      <c r="X28" s="73"/>
      <c r="Y28" s="72">
        <v>0</v>
      </c>
      <c r="Z28" s="72">
        <v>0</v>
      </c>
    </row>
    <row r="29" spans="1:26" ht="36" customHeight="1" x14ac:dyDescent="0.25">
      <c r="A29" s="71"/>
      <c r="B29" s="71"/>
      <c r="C29" s="71"/>
      <c r="D29" s="71" t="s">
        <v>101</v>
      </c>
      <c r="E29" s="71"/>
      <c r="F29" s="70" t="s">
        <v>215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36" customHeight="1" x14ac:dyDescent="0.25">
      <c r="A30" s="85">
        <v>252</v>
      </c>
      <c r="B30" s="85"/>
      <c r="C30" s="85">
        <v>265</v>
      </c>
      <c r="D30" s="85"/>
      <c r="E30" s="84">
        <v>44623.744976851849</v>
      </c>
      <c r="F30" s="84"/>
      <c r="G30" s="83" t="s">
        <v>133</v>
      </c>
      <c r="H30" s="83"/>
      <c r="I30" s="83"/>
      <c r="J30" s="82"/>
      <c r="K30" s="82"/>
      <c r="L30" s="78" t="s">
        <v>123</v>
      </c>
      <c r="M30" s="78"/>
      <c r="N30" s="78" t="s">
        <v>71</v>
      </c>
      <c r="O30" s="78"/>
      <c r="P30" s="80">
        <v>1400</v>
      </c>
      <c r="Q30" s="81">
        <v>1400</v>
      </c>
      <c r="R30" s="81"/>
      <c r="S30" s="81">
        <v>1400</v>
      </c>
      <c r="T30" s="81"/>
      <c r="U30" s="81"/>
      <c r="V30" s="81">
        <v>0</v>
      </c>
      <c r="W30" s="81"/>
      <c r="X30" s="81"/>
      <c r="Y30" s="80">
        <v>0</v>
      </c>
      <c r="Z30" s="80">
        <v>0</v>
      </c>
    </row>
    <row r="31" spans="1:26" ht="36" customHeight="1" x14ac:dyDescent="0.25">
      <c r="A31" s="79"/>
      <c r="B31" s="79"/>
      <c r="C31" s="79"/>
      <c r="D31" s="79" t="s">
        <v>101</v>
      </c>
      <c r="E31" s="79"/>
      <c r="F31" s="78" t="s">
        <v>214</v>
      </c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ht="36" customHeight="1" x14ac:dyDescent="0.25">
      <c r="A32" s="77">
        <v>258</v>
      </c>
      <c r="B32" s="77"/>
      <c r="C32" s="77">
        <v>273</v>
      </c>
      <c r="D32" s="77"/>
      <c r="E32" s="76">
        <v>44627.718530092592</v>
      </c>
      <c r="F32" s="76"/>
      <c r="G32" s="75" t="s">
        <v>102</v>
      </c>
      <c r="H32" s="75"/>
      <c r="I32" s="75"/>
      <c r="J32" s="74"/>
      <c r="K32" s="74"/>
      <c r="L32" s="70" t="s">
        <v>99</v>
      </c>
      <c r="M32" s="70"/>
      <c r="N32" s="70" t="s">
        <v>11</v>
      </c>
      <c r="O32" s="70"/>
      <c r="P32" s="72">
        <v>198.75</v>
      </c>
      <c r="Q32" s="73">
        <v>198.75</v>
      </c>
      <c r="R32" s="73"/>
      <c r="S32" s="73">
        <v>198.75</v>
      </c>
      <c r="T32" s="73"/>
      <c r="U32" s="73"/>
      <c r="V32" s="73">
        <v>0</v>
      </c>
      <c r="W32" s="73"/>
      <c r="X32" s="73"/>
      <c r="Y32" s="72">
        <v>0</v>
      </c>
      <c r="Z32" s="72">
        <v>0</v>
      </c>
    </row>
    <row r="33" spans="1:26" ht="36" customHeight="1" x14ac:dyDescent="0.25">
      <c r="A33" s="71"/>
      <c r="B33" s="71"/>
      <c r="C33" s="71"/>
      <c r="D33" s="71" t="s">
        <v>101</v>
      </c>
      <c r="E33" s="71"/>
      <c r="F33" s="70" t="s">
        <v>213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36" customHeight="1" x14ac:dyDescent="0.25">
      <c r="A34" s="85">
        <v>259</v>
      </c>
      <c r="B34" s="85"/>
      <c r="C34" s="85">
        <v>274</v>
      </c>
      <c r="D34" s="85"/>
      <c r="E34" s="84">
        <v>44627.719768518517</v>
      </c>
      <c r="F34" s="84"/>
      <c r="G34" s="83" t="s">
        <v>104</v>
      </c>
      <c r="H34" s="83"/>
      <c r="I34" s="83"/>
      <c r="J34" s="82"/>
      <c r="K34" s="82"/>
      <c r="L34" s="78" t="s">
        <v>99</v>
      </c>
      <c r="M34" s="78"/>
      <c r="N34" s="78" t="s">
        <v>105</v>
      </c>
      <c r="O34" s="78"/>
      <c r="P34" s="80">
        <v>397.5</v>
      </c>
      <c r="Q34" s="81">
        <v>397.5</v>
      </c>
      <c r="R34" s="81"/>
      <c r="S34" s="81">
        <v>397.5</v>
      </c>
      <c r="T34" s="81"/>
      <c r="U34" s="81"/>
      <c r="V34" s="81">
        <v>0</v>
      </c>
      <c r="W34" s="81"/>
      <c r="X34" s="81"/>
      <c r="Y34" s="80">
        <v>0</v>
      </c>
      <c r="Z34" s="80">
        <v>0</v>
      </c>
    </row>
    <row r="35" spans="1:26" ht="36" customHeight="1" x14ac:dyDescent="0.25">
      <c r="A35" s="79"/>
      <c r="B35" s="79"/>
      <c r="C35" s="79"/>
      <c r="D35" s="79" t="s">
        <v>101</v>
      </c>
      <c r="E35" s="79"/>
      <c r="F35" s="78" t="s">
        <v>212</v>
      </c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36" customHeight="1" x14ac:dyDescent="0.25">
      <c r="A36" s="77">
        <v>260</v>
      </c>
      <c r="B36" s="77"/>
      <c r="C36" s="77">
        <v>275</v>
      </c>
      <c r="D36" s="77"/>
      <c r="E36" s="76">
        <v>44627.721053240741</v>
      </c>
      <c r="F36" s="76"/>
      <c r="G36" s="75" t="s">
        <v>106</v>
      </c>
      <c r="H36" s="75"/>
      <c r="I36" s="75"/>
      <c r="J36" s="74"/>
      <c r="K36" s="74"/>
      <c r="L36" s="70" t="s">
        <v>99</v>
      </c>
      <c r="M36" s="70"/>
      <c r="N36" s="70" t="s">
        <v>18</v>
      </c>
      <c r="O36" s="70"/>
      <c r="P36" s="72">
        <v>397.5</v>
      </c>
      <c r="Q36" s="73">
        <v>397.5</v>
      </c>
      <c r="R36" s="73"/>
      <c r="S36" s="73">
        <v>397.5</v>
      </c>
      <c r="T36" s="73"/>
      <c r="U36" s="73"/>
      <c r="V36" s="73">
        <v>0</v>
      </c>
      <c r="W36" s="73"/>
      <c r="X36" s="73"/>
      <c r="Y36" s="72">
        <v>0</v>
      </c>
      <c r="Z36" s="72">
        <v>0</v>
      </c>
    </row>
    <row r="37" spans="1:26" ht="36" customHeight="1" x14ac:dyDescent="0.25">
      <c r="A37" s="71"/>
      <c r="B37" s="71"/>
      <c r="C37" s="71"/>
      <c r="D37" s="71" t="s">
        <v>101</v>
      </c>
      <c r="E37" s="71"/>
      <c r="F37" s="70" t="s">
        <v>211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36" customHeight="1" x14ac:dyDescent="0.25">
      <c r="A38" s="85">
        <v>261</v>
      </c>
      <c r="B38" s="85"/>
      <c r="C38" s="85">
        <v>276</v>
      </c>
      <c r="D38" s="85"/>
      <c r="E38" s="84">
        <v>44627.722256944442</v>
      </c>
      <c r="F38" s="84"/>
      <c r="G38" s="83" t="s">
        <v>107</v>
      </c>
      <c r="H38" s="83"/>
      <c r="I38" s="83"/>
      <c r="J38" s="82"/>
      <c r="K38" s="82"/>
      <c r="L38" s="78" t="s">
        <v>99</v>
      </c>
      <c r="M38" s="78"/>
      <c r="N38" s="78" t="s">
        <v>108</v>
      </c>
      <c r="O38" s="78"/>
      <c r="P38" s="80">
        <v>397.5</v>
      </c>
      <c r="Q38" s="81">
        <v>397.5</v>
      </c>
      <c r="R38" s="81"/>
      <c r="S38" s="81">
        <v>397.5</v>
      </c>
      <c r="T38" s="81"/>
      <c r="U38" s="81"/>
      <c r="V38" s="81">
        <v>0</v>
      </c>
      <c r="W38" s="81"/>
      <c r="X38" s="81"/>
      <c r="Y38" s="80">
        <v>0</v>
      </c>
      <c r="Z38" s="80">
        <v>0</v>
      </c>
    </row>
    <row r="39" spans="1:26" ht="36" customHeight="1" x14ac:dyDescent="0.25">
      <c r="A39" s="79"/>
      <c r="B39" s="79"/>
      <c r="C39" s="79"/>
      <c r="D39" s="79" t="s">
        <v>101</v>
      </c>
      <c r="E39" s="79"/>
      <c r="F39" s="78" t="s">
        <v>210</v>
      </c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ht="36" customHeight="1" x14ac:dyDescent="0.25">
      <c r="A40" s="77">
        <v>262</v>
      </c>
      <c r="B40" s="77"/>
      <c r="C40" s="77">
        <v>277</v>
      </c>
      <c r="D40" s="77"/>
      <c r="E40" s="76">
        <v>44627.723402777774</v>
      </c>
      <c r="F40" s="76"/>
      <c r="G40" s="75" t="s">
        <v>103</v>
      </c>
      <c r="H40" s="75"/>
      <c r="I40" s="75"/>
      <c r="J40" s="74"/>
      <c r="K40" s="74"/>
      <c r="L40" s="70" t="s">
        <v>99</v>
      </c>
      <c r="M40" s="70"/>
      <c r="N40" s="70" t="s">
        <v>22</v>
      </c>
      <c r="O40" s="70"/>
      <c r="P40" s="72">
        <v>397.5</v>
      </c>
      <c r="Q40" s="73">
        <v>397.5</v>
      </c>
      <c r="R40" s="73"/>
      <c r="S40" s="73">
        <v>397.5</v>
      </c>
      <c r="T40" s="73"/>
      <c r="U40" s="73"/>
      <c r="V40" s="73">
        <v>0</v>
      </c>
      <c r="W40" s="73"/>
      <c r="X40" s="73"/>
      <c r="Y40" s="72">
        <v>0</v>
      </c>
      <c r="Z40" s="72">
        <v>0</v>
      </c>
    </row>
    <row r="41" spans="1:26" ht="36" customHeight="1" x14ac:dyDescent="0.25">
      <c r="A41" s="71"/>
      <c r="B41" s="71"/>
      <c r="C41" s="71"/>
      <c r="D41" s="71" t="s">
        <v>101</v>
      </c>
      <c r="E41" s="71"/>
      <c r="F41" s="70" t="s">
        <v>209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36" customHeight="1" x14ac:dyDescent="0.25">
      <c r="A42" s="85">
        <v>263</v>
      </c>
      <c r="B42" s="85"/>
      <c r="C42" s="85">
        <v>278</v>
      </c>
      <c r="D42" s="85"/>
      <c r="E42" s="84">
        <v>44627.724560185183</v>
      </c>
      <c r="F42" s="84"/>
      <c r="G42" s="83" t="s">
        <v>98</v>
      </c>
      <c r="H42" s="83"/>
      <c r="I42" s="83"/>
      <c r="J42" s="82"/>
      <c r="K42" s="82"/>
      <c r="L42" s="78" t="s">
        <v>99</v>
      </c>
      <c r="M42" s="78"/>
      <c r="N42" s="78" t="s">
        <v>100</v>
      </c>
      <c r="O42" s="78"/>
      <c r="P42" s="80">
        <v>397.5</v>
      </c>
      <c r="Q42" s="81">
        <v>397.5</v>
      </c>
      <c r="R42" s="81"/>
      <c r="S42" s="81">
        <v>397.5</v>
      </c>
      <c r="T42" s="81"/>
      <c r="U42" s="81"/>
      <c r="V42" s="81">
        <v>0</v>
      </c>
      <c r="W42" s="81"/>
      <c r="X42" s="81"/>
      <c r="Y42" s="80">
        <v>0</v>
      </c>
      <c r="Z42" s="80">
        <v>0</v>
      </c>
    </row>
    <row r="43" spans="1:26" ht="36" customHeight="1" x14ac:dyDescent="0.25">
      <c r="A43" s="79"/>
      <c r="B43" s="79"/>
      <c r="C43" s="79"/>
      <c r="D43" s="79" t="s">
        <v>101</v>
      </c>
      <c r="E43" s="79"/>
      <c r="F43" s="78" t="s">
        <v>208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36" customHeight="1" x14ac:dyDescent="0.25">
      <c r="A44" s="77">
        <v>264</v>
      </c>
      <c r="B44" s="77"/>
      <c r="C44" s="77">
        <v>279</v>
      </c>
      <c r="D44" s="77"/>
      <c r="E44" s="76">
        <v>44627.725821759261</v>
      </c>
      <c r="F44" s="76"/>
      <c r="G44" s="75" t="s">
        <v>109</v>
      </c>
      <c r="H44" s="75"/>
      <c r="I44" s="75"/>
      <c r="J44" s="74"/>
      <c r="K44" s="74"/>
      <c r="L44" s="70" t="s">
        <v>99</v>
      </c>
      <c r="M44" s="70"/>
      <c r="N44" s="70" t="s">
        <v>31</v>
      </c>
      <c r="O44" s="70"/>
      <c r="P44" s="72">
        <v>397.5</v>
      </c>
      <c r="Q44" s="73">
        <v>397.5</v>
      </c>
      <c r="R44" s="73"/>
      <c r="S44" s="73">
        <v>397.5</v>
      </c>
      <c r="T44" s="73"/>
      <c r="U44" s="73"/>
      <c r="V44" s="73">
        <v>0</v>
      </c>
      <c r="W44" s="73"/>
      <c r="X44" s="73"/>
      <c r="Y44" s="72">
        <v>0</v>
      </c>
      <c r="Z44" s="72">
        <v>0</v>
      </c>
    </row>
    <row r="45" spans="1:26" ht="36" customHeight="1" x14ac:dyDescent="0.25">
      <c r="A45" s="71"/>
      <c r="B45" s="71"/>
      <c r="C45" s="71"/>
      <c r="D45" s="71" t="s">
        <v>101</v>
      </c>
      <c r="E45" s="71"/>
      <c r="F45" s="70" t="s">
        <v>207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36" customHeight="1" x14ac:dyDescent="0.25">
      <c r="A46" s="85">
        <v>265</v>
      </c>
      <c r="B46" s="85"/>
      <c r="C46" s="85">
        <v>280</v>
      </c>
      <c r="D46" s="85"/>
      <c r="E46" s="84">
        <v>44627.726875</v>
      </c>
      <c r="F46" s="84"/>
      <c r="G46" s="83" t="s">
        <v>110</v>
      </c>
      <c r="H46" s="83"/>
      <c r="I46" s="83"/>
      <c r="J46" s="82"/>
      <c r="K46" s="82"/>
      <c r="L46" s="78" t="s">
        <v>99</v>
      </c>
      <c r="M46" s="78"/>
      <c r="N46" s="78" t="s">
        <v>33</v>
      </c>
      <c r="O46" s="78"/>
      <c r="P46" s="80">
        <v>397.5</v>
      </c>
      <c r="Q46" s="81">
        <v>397.5</v>
      </c>
      <c r="R46" s="81"/>
      <c r="S46" s="81">
        <v>397.5</v>
      </c>
      <c r="T46" s="81"/>
      <c r="U46" s="81"/>
      <c r="V46" s="81">
        <v>0</v>
      </c>
      <c r="W46" s="81"/>
      <c r="X46" s="81"/>
      <c r="Y46" s="80">
        <v>0</v>
      </c>
      <c r="Z46" s="80">
        <v>0</v>
      </c>
    </row>
    <row r="47" spans="1:26" ht="36" customHeight="1" x14ac:dyDescent="0.25">
      <c r="A47" s="79"/>
      <c r="B47" s="79"/>
      <c r="C47" s="79"/>
      <c r="D47" s="79" t="s">
        <v>101</v>
      </c>
      <c r="E47" s="79"/>
      <c r="F47" s="78" t="s">
        <v>206</v>
      </c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36" customHeight="1" x14ac:dyDescent="0.25">
      <c r="A48" s="77">
        <v>266</v>
      </c>
      <c r="B48" s="77"/>
      <c r="C48" s="77">
        <v>281</v>
      </c>
      <c r="D48" s="77"/>
      <c r="E48" s="76">
        <v>44627.728090277778</v>
      </c>
      <c r="F48" s="76"/>
      <c r="G48" s="75" t="s">
        <v>111</v>
      </c>
      <c r="H48" s="75"/>
      <c r="I48" s="75"/>
      <c r="J48" s="74"/>
      <c r="K48" s="74"/>
      <c r="L48" s="70" t="s">
        <v>99</v>
      </c>
      <c r="M48" s="70"/>
      <c r="N48" s="70" t="s">
        <v>35</v>
      </c>
      <c r="O48" s="70"/>
      <c r="P48" s="72">
        <v>397.5</v>
      </c>
      <c r="Q48" s="73">
        <v>397.5</v>
      </c>
      <c r="R48" s="73"/>
      <c r="S48" s="73">
        <v>397.5</v>
      </c>
      <c r="T48" s="73"/>
      <c r="U48" s="73"/>
      <c r="V48" s="73">
        <v>0</v>
      </c>
      <c r="W48" s="73"/>
      <c r="X48" s="73"/>
      <c r="Y48" s="72">
        <v>0</v>
      </c>
      <c r="Z48" s="72">
        <v>0</v>
      </c>
    </row>
    <row r="49" spans="1:26" ht="36" customHeight="1" x14ac:dyDescent="0.25">
      <c r="A49" s="71"/>
      <c r="B49" s="71"/>
      <c r="C49" s="71"/>
      <c r="D49" s="71" t="s">
        <v>101</v>
      </c>
      <c r="E49" s="71"/>
      <c r="F49" s="70" t="s">
        <v>205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36" customHeight="1" x14ac:dyDescent="0.25">
      <c r="A50" s="85">
        <v>267</v>
      </c>
      <c r="B50" s="85"/>
      <c r="C50" s="85">
        <v>282</v>
      </c>
      <c r="D50" s="85"/>
      <c r="E50" s="84">
        <v>44627.729270833333</v>
      </c>
      <c r="F50" s="84"/>
      <c r="G50" s="83" t="s">
        <v>112</v>
      </c>
      <c r="H50" s="83"/>
      <c r="I50" s="83"/>
      <c r="J50" s="82"/>
      <c r="K50" s="82"/>
      <c r="L50" s="78" t="s">
        <v>99</v>
      </c>
      <c r="M50" s="78"/>
      <c r="N50" s="78" t="s">
        <v>113</v>
      </c>
      <c r="O50" s="78"/>
      <c r="P50" s="80">
        <v>397.5</v>
      </c>
      <c r="Q50" s="81">
        <v>397.5</v>
      </c>
      <c r="R50" s="81"/>
      <c r="S50" s="81">
        <v>397.5</v>
      </c>
      <c r="T50" s="81"/>
      <c r="U50" s="81"/>
      <c r="V50" s="81">
        <v>0</v>
      </c>
      <c r="W50" s="81"/>
      <c r="X50" s="81"/>
      <c r="Y50" s="80">
        <v>0</v>
      </c>
      <c r="Z50" s="80">
        <v>0</v>
      </c>
    </row>
    <row r="51" spans="1:26" ht="36" customHeight="1" x14ac:dyDescent="0.25">
      <c r="A51" s="79"/>
      <c r="B51" s="79"/>
      <c r="C51" s="79"/>
      <c r="D51" s="79" t="s">
        <v>101</v>
      </c>
      <c r="E51" s="79"/>
      <c r="F51" s="78" t="s">
        <v>204</v>
      </c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36" customHeight="1" x14ac:dyDescent="0.25">
      <c r="A52" s="77">
        <v>268</v>
      </c>
      <c r="B52" s="77"/>
      <c r="C52" s="77">
        <v>283</v>
      </c>
      <c r="D52" s="77"/>
      <c r="E52" s="76">
        <v>44627.730358796296</v>
      </c>
      <c r="F52" s="76"/>
      <c r="G52" s="75" t="s">
        <v>114</v>
      </c>
      <c r="H52" s="75"/>
      <c r="I52" s="75"/>
      <c r="J52" s="74"/>
      <c r="K52" s="74"/>
      <c r="L52" s="70" t="s">
        <v>99</v>
      </c>
      <c r="M52" s="70"/>
      <c r="N52" s="70" t="s">
        <v>44</v>
      </c>
      <c r="O52" s="70"/>
      <c r="P52" s="72">
        <v>397.5</v>
      </c>
      <c r="Q52" s="73">
        <v>397.5</v>
      </c>
      <c r="R52" s="73"/>
      <c r="S52" s="73">
        <v>397.5</v>
      </c>
      <c r="T52" s="73"/>
      <c r="U52" s="73"/>
      <c r="V52" s="73">
        <v>0</v>
      </c>
      <c r="W52" s="73"/>
      <c r="X52" s="73"/>
      <c r="Y52" s="72">
        <v>0</v>
      </c>
      <c r="Z52" s="72">
        <v>0</v>
      </c>
    </row>
    <row r="53" spans="1:26" ht="36" customHeight="1" x14ac:dyDescent="0.25">
      <c r="A53" s="71"/>
      <c r="B53" s="71"/>
      <c r="C53" s="71"/>
      <c r="D53" s="71" t="s">
        <v>101</v>
      </c>
      <c r="E53" s="71"/>
      <c r="F53" s="70" t="s">
        <v>203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36" customHeight="1" x14ac:dyDescent="0.25">
      <c r="A54" s="85">
        <v>281</v>
      </c>
      <c r="B54" s="85"/>
      <c r="C54" s="85">
        <v>296</v>
      </c>
      <c r="D54" s="85"/>
      <c r="E54" s="84">
        <v>44628.699189814812</v>
      </c>
      <c r="F54" s="84"/>
      <c r="G54" s="83" t="s">
        <v>118</v>
      </c>
      <c r="H54" s="83"/>
      <c r="I54" s="83"/>
      <c r="J54" s="82"/>
      <c r="K54" s="82"/>
      <c r="L54" s="78" t="s">
        <v>125</v>
      </c>
      <c r="M54" s="78"/>
      <c r="N54" s="78" t="s">
        <v>50</v>
      </c>
      <c r="O54" s="78"/>
      <c r="P54" s="80">
        <v>560</v>
      </c>
      <c r="Q54" s="81">
        <v>560</v>
      </c>
      <c r="R54" s="81"/>
      <c r="S54" s="81">
        <v>560</v>
      </c>
      <c r="T54" s="81"/>
      <c r="U54" s="81"/>
      <c r="V54" s="81">
        <v>0</v>
      </c>
      <c r="W54" s="81"/>
      <c r="X54" s="81"/>
      <c r="Y54" s="80">
        <v>0</v>
      </c>
      <c r="Z54" s="80">
        <v>0</v>
      </c>
    </row>
    <row r="55" spans="1:26" ht="36" customHeight="1" x14ac:dyDescent="0.25">
      <c r="A55" s="79"/>
      <c r="B55" s="79"/>
      <c r="C55" s="79"/>
      <c r="D55" s="79" t="s">
        <v>101</v>
      </c>
      <c r="E55" s="79"/>
      <c r="F55" s="78" t="s">
        <v>202</v>
      </c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36" customHeight="1" x14ac:dyDescent="0.25">
      <c r="A56" s="77">
        <v>282</v>
      </c>
      <c r="B56" s="77"/>
      <c r="C56" s="77">
        <v>297</v>
      </c>
      <c r="D56" s="77"/>
      <c r="E56" s="76">
        <v>44628.702384259261</v>
      </c>
      <c r="F56" s="76"/>
      <c r="G56" s="75" t="s">
        <v>115</v>
      </c>
      <c r="H56" s="75"/>
      <c r="I56" s="75"/>
      <c r="J56" s="74"/>
      <c r="K56" s="74"/>
      <c r="L56" s="70" t="s">
        <v>125</v>
      </c>
      <c r="M56" s="70"/>
      <c r="N56" s="70" t="s">
        <v>117</v>
      </c>
      <c r="O56" s="70"/>
      <c r="P56" s="72">
        <v>560</v>
      </c>
      <c r="Q56" s="73">
        <v>560</v>
      </c>
      <c r="R56" s="73"/>
      <c r="S56" s="73">
        <v>560</v>
      </c>
      <c r="T56" s="73"/>
      <c r="U56" s="73"/>
      <c r="V56" s="73">
        <v>0</v>
      </c>
      <c r="W56" s="73"/>
      <c r="X56" s="73"/>
      <c r="Y56" s="72">
        <v>0</v>
      </c>
      <c r="Z56" s="72">
        <v>0</v>
      </c>
    </row>
    <row r="57" spans="1:26" ht="36" customHeight="1" x14ac:dyDescent="0.25">
      <c r="A57" s="71"/>
      <c r="B57" s="71"/>
      <c r="C57" s="71"/>
      <c r="D57" s="71" t="s">
        <v>101</v>
      </c>
      <c r="E57" s="71"/>
      <c r="F57" s="70" t="s">
        <v>201</v>
      </c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36" customHeight="1" x14ac:dyDescent="0.25">
      <c r="A58" s="85">
        <v>283</v>
      </c>
      <c r="B58" s="85"/>
      <c r="C58" s="85">
        <v>298</v>
      </c>
      <c r="D58" s="85"/>
      <c r="E58" s="84">
        <v>44628.704293981478</v>
      </c>
      <c r="F58" s="84"/>
      <c r="G58" s="83" t="s">
        <v>128</v>
      </c>
      <c r="H58" s="83"/>
      <c r="I58" s="83"/>
      <c r="J58" s="82"/>
      <c r="K58" s="82"/>
      <c r="L58" s="78" t="s">
        <v>125</v>
      </c>
      <c r="M58" s="78"/>
      <c r="N58" s="78" t="s">
        <v>58</v>
      </c>
      <c r="O58" s="78"/>
      <c r="P58" s="80">
        <v>560</v>
      </c>
      <c r="Q58" s="81">
        <v>560</v>
      </c>
      <c r="R58" s="81"/>
      <c r="S58" s="81">
        <v>560</v>
      </c>
      <c r="T58" s="81"/>
      <c r="U58" s="81"/>
      <c r="V58" s="81">
        <v>0</v>
      </c>
      <c r="W58" s="81"/>
      <c r="X58" s="81"/>
      <c r="Y58" s="80">
        <v>0</v>
      </c>
      <c r="Z58" s="80">
        <v>0</v>
      </c>
    </row>
    <row r="59" spans="1:26" ht="36" customHeight="1" x14ac:dyDescent="0.25">
      <c r="A59" s="79"/>
      <c r="B59" s="79"/>
      <c r="C59" s="79"/>
      <c r="D59" s="79" t="s">
        <v>101</v>
      </c>
      <c r="E59" s="79"/>
      <c r="F59" s="78" t="s">
        <v>200</v>
      </c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36" customHeight="1" x14ac:dyDescent="0.25">
      <c r="A60" s="77">
        <v>293</v>
      </c>
      <c r="B60" s="77"/>
      <c r="C60" s="77">
        <v>308</v>
      </c>
      <c r="D60" s="77"/>
      <c r="E60" s="76">
        <v>44629.592581018514</v>
      </c>
      <c r="F60" s="76"/>
      <c r="G60" s="75" t="s">
        <v>122</v>
      </c>
      <c r="H60" s="75"/>
      <c r="I60" s="75"/>
      <c r="J60" s="74"/>
      <c r="K60" s="74"/>
      <c r="L60" s="70" t="s">
        <v>119</v>
      </c>
      <c r="M60" s="70"/>
      <c r="N60" s="70" t="s">
        <v>16</v>
      </c>
      <c r="O60" s="70"/>
      <c r="P60" s="72">
        <v>2520</v>
      </c>
      <c r="Q60" s="73">
        <v>2520</v>
      </c>
      <c r="R60" s="73"/>
      <c r="S60" s="73">
        <v>2520</v>
      </c>
      <c r="T60" s="73"/>
      <c r="U60" s="73"/>
      <c r="V60" s="73">
        <v>0</v>
      </c>
      <c r="W60" s="73"/>
      <c r="X60" s="73"/>
      <c r="Y60" s="72">
        <v>0</v>
      </c>
      <c r="Z60" s="72">
        <v>0</v>
      </c>
    </row>
    <row r="61" spans="1:26" ht="36" customHeight="1" x14ac:dyDescent="0.25">
      <c r="A61" s="71"/>
      <c r="B61" s="71"/>
      <c r="C61" s="71"/>
      <c r="D61" s="71" t="s">
        <v>101</v>
      </c>
      <c r="E61" s="71"/>
      <c r="F61" s="70" t="s">
        <v>199</v>
      </c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36" customHeight="1" x14ac:dyDescent="0.25">
      <c r="A62" s="85">
        <v>300</v>
      </c>
      <c r="B62" s="85"/>
      <c r="C62" s="85">
        <v>315</v>
      </c>
      <c r="D62" s="85"/>
      <c r="E62" s="84">
        <v>44631.53633101852</v>
      </c>
      <c r="F62" s="84"/>
      <c r="G62" s="83" t="s">
        <v>118</v>
      </c>
      <c r="H62" s="83"/>
      <c r="I62" s="83"/>
      <c r="J62" s="82"/>
      <c r="K62" s="82"/>
      <c r="L62" s="78" t="s">
        <v>116</v>
      </c>
      <c r="M62" s="78"/>
      <c r="N62" s="78" t="s">
        <v>50</v>
      </c>
      <c r="O62" s="78"/>
      <c r="P62" s="80">
        <v>1780</v>
      </c>
      <c r="Q62" s="81">
        <v>1780</v>
      </c>
      <c r="R62" s="81"/>
      <c r="S62" s="81">
        <v>1780</v>
      </c>
      <c r="T62" s="81"/>
      <c r="U62" s="81"/>
      <c r="V62" s="81">
        <v>0</v>
      </c>
      <c r="W62" s="81"/>
      <c r="X62" s="81"/>
      <c r="Y62" s="80">
        <v>0</v>
      </c>
      <c r="Z62" s="80">
        <v>0</v>
      </c>
    </row>
    <row r="63" spans="1:26" ht="36" customHeight="1" x14ac:dyDescent="0.25">
      <c r="A63" s="79"/>
      <c r="B63" s="79"/>
      <c r="C63" s="79"/>
      <c r="D63" s="79" t="s">
        <v>101</v>
      </c>
      <c r="E63" s="79"/>
      <c r="F63" s="78" t="s">
        <v>198</v>
      </c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36" customHeight="1" x14ac:dyDescent="0.25">
      <c r="A64" s="77">
        <v>301</v>
      </c>
      <c r="B64" s="77"/>
      <c r="C64" s="77">
        <v>316</v>
      </c>
      <c r="D64" s="77"/>
      <c r="E64" s="76">
        <v>44631.537627314814</v>
      </c>
      <c r="F64" s="76"/>
      <c r="G64" s="75" t="s">
        <v>115</v>
      </c>
      <c r="H64" s="75"/>
      <c r="I64" s="75"/>
      <c r="J64" s="74"/>
      <c r="K64" s="74"/>
      <c r="L64" s="70" t="s">
        <v>116</v>
      </c>
      <c r="M64" s="70"/>
      <c r="N64" s="70" t="s">
        <v>117</v>
      </c>
      <c r="O64" s="70"/>
      <c r="P64" s="72">
        <v>1780</v>
      </c>
      <c r="Q64" s="73">
        <v>1780</v>
      </c>
      <c r="R64" s="73"/>
      <c r="S64" s="73">
        <v>1780</v>
      </c>
      <c r="T64" s="73"/>
      <c r="U64" s="73"/>
      <c r="V64" s="73">
        <v>0</v>
      </c>
      <c r="W64" s="73"/>
      <c r="X64" s="73"/>
      <c r="Y64" s="72">
        <v>0</v>
      </c>
      <c r="Z64" s="72">
        <v>0</v>
      </c>
    </row>
    <row r="65" spans="1:26" ht="36" customHeight="1" x14ac:dyDescent="0.25">
      <c r="A65" s="71"/>
      <c r="B65" s="71"/>
      <c r="C65" s="71"/>
      <c r="D65" s="71" t="s">
        <v>101</v>
      </c>
      <c r="E65" s="71"/>
      <c r="F65" s="70" t="s">
        <v>197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36" customHeight="1" x14ac:dyDescent="0.25">
      <c r="A66" s="85">
        <v>306</v>
      </c>
      <c r="B66" s="85"/>
      <c r="C66" s="85">
        <v>321</v>
      </c>
      <c r="D66" s="85"/>
      <c r="E66" s="84">
        <v>44635.425266203703</v>
      </c>
      <c r="F66" s="84"/>
      <c r="G66" s="83" t="s">
        <v>133</v>
      </c>
      <c r="H66" s="83"/>
      <c r="I66" s="83"/>
      <c r="J66" s="82"/>
      <c r="K66" s="82"/>
      <c r="L66" s="78" t="s">
        <v>116</v>
      </c>
      <c r="M66" s="78"/>
      <c r="N66" s="78" t="s">
        <v>50</v>
      </c>
      <c r="O66" s="78"/>
      <c r="P66" s="80">
        <v>1780</v>
      </c>
      <c r="Q66" s="81">
        <v>1780</v>
      </c>
      <c r="R66" s="81"/>
      <c r="S66" s="81">
        <v>1780</v>
      </c>
      <c r="T66" s="81"/>
      <c r="U66" s="81"/>
      <c r="V66" s="81">
        <v>0</v>
      </c>
      <c r="W66" s="81"/>
      <c r="X66" s="81"/>
      <c r="Y66" s="80">
        <v>0</v>
      </c>
      <c r="Z66" s="80">
        <v>0</v>
      </c>
    </row>
    <row r="67" spans="1:26" ht="36" customHeight="1" x14ac:dyDescent="0.25">
      <c r="A67" s="79"/>
      <c r="B67" s="79"/>
      <c r="C67" s="79"/>
      <c r="D67" s="79" t="s">
        <v>101</v>
      </c>
      <c r="E67" s="79"/>
      <c r="F67" s="78" t="s">
        <v>196</v>
      </c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36" customHeight="1" x14ac:dyDescent="0.25">
      <c r="A68" s="77">
        <v>307</v>
      </c>
      <c r="B68" s="77"/>
      <c r="C68" s="77">
        <v>322</v>
      </c>
      <c r="D68" s="77"/>
      <c r="E68" s="76">
        <v>44635.42759259259</v>
      </c>
      <c r="F68" s="76"/>
      <c r="G68" s="75" t="s">
        <v>133</v>
      </c>
      <c r="H68" s="75"/>
      <c r="I68" s="75"/>
      <c r="J68" s="74"/>
      <c r="K68" s="74"/>
      <c r="L68" s="70" t="s">
        <v>116</v>
      </c>
      <c r="M68" s="70"/>
      <c r="N68" s="70" t="s">
        <v>117</v>
      </c>
      <c r="O68" s="70"/>
      <c r="P68" s="72">
        <v>1780</v>
      </c>
      <c r="Q68" s="73">
        <v>1780</v>
      </c>
      <c r="R68" s="73"/>
      <c r="S68" s="73">
        <v>1780</v>
      </c>
      <c r="T68" s="73"/>
      <c r="U68" s="73"/>
      <c r="V68" s="73">
        <v>0</v>
      </c>
      <c r="W68" s="73"/>
      <c r="X68" s="73"/>
      <c r="Y68" s="72">
        <v>0</v>
      </c>
      <c r="Z68" s="72">
        <v>0</v>
      </c>
    </row>
    <row r="69" spans="1:26" ht="36" customHeight="1" x14ac:dyDescent="0.25">
      <c r="A69" s="71"/>
      <c r="B69" s="71"/>
      <c r="C69" s="71"/>
      <c r="D69" s="71" t="s">
        <v>101</v>
      </c>
      <c r="E69" s="71"/>
      <c r="F69" s="70" t="s">
        <v>195</v>
      </c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36" customHeight="1" x14ac:dyDescent="0.25">
      <c r="A70" s="85">
        <v>308</v>
      </c>
      <c r="B70" s="85"/>
      <c r="C70" s="85">
        <v>323</v>
      </c>
      <c r="D70" s="85"/>
      <c r="E70" s="84">
        <v>44635.429247685184</v>
      </c>
      <c r="F70" s="84"/>
      <c r="G70" s="83" t="s">
        <v>133</v>
      </c>
      <c r="H70" s="83"/>
      <c r="I70" s="83"/>
      <c r="J70" s="82"/>
      <c r="K70" s="82"/>
      <c r="L70" s="78" t="s">
        <v>116</v>
      </c>
      <c r="M70" s="78"/>
      <c r="N70" s="78" t="s">
        <v>127</v>
      </c>
      <c r="O70" s="78"/>
      <c r="P70" s="80">
        <v>445</v>
      </c>
      <c r="Q70" s="81">
        <v>445</v>
      </c>
      <c r="R70" s="81"/>
      <c r="S70" s="81">
        <v>445</v>
      </c>
      <c r="T70" s="81"/>
      <c r="U70" s="81"/>
      <c r="V70" s="81">
        <v>0</v>
      </c>
      <c r="W70" s="81"/>
      <c r="X70" s="81"/>
      <c r="Y70" s="80">
        <v>0</v>
      </c>
      <c r="Z70" s="80">
        <v>0</v>
      </c>
    </row>
    <row r="71" spans="1:26" ht="36" customHeight="1" x14ac:dyDescent="0.25">
      <c r="A71" s="79"/>
      <c r="B71" s="79"/>
      <c r="C71" s="79"/>
      <c r="D71" s="79" t="s">
        <v>101</v>
      </c>
      <c r="E71" s="79"/>
      <c r="F71" s="78" t="s">
        <v>194</v>
      </c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36" customHeight="1" x14ac:dyDescent="0.25">
      <c r="A72" s="77">
        <v>309</v>
      </c>
      <c r="B72" s="77"/>
      <c r="C72" s="77">
        <v>324</v>
      </c>
      <c r="D72" s="77"/>
      <c r="E72" s="76">
        <v>44635.431018518517</v>
      </c>
      <c r="F72" s="76"/>
      <c r="G72" s="75" t="s">
        <v>133</v>
      </c>
      <c r="H72" s="75"/>
      <c r="I72" s="75"/>
      <c r="J72" s="74"/>
      <c r="K72" s="74"/>
      <c r="L72" s="70" t="s">
        <v>123</v>
      </c>
      <c r="M72" s="70"/>
      <c r="N72" s="70" t="s">
        <v>71</v>
      </c>
      <c r="O72" s="70"/>
      <c r="P72" s="72">
        <v>1400</v>
      </c>
      <c r="Q72" s="73">
        <v>1400</v>
      </c>
      <c r="R72" s="73"/>
      <c r="S72" s="73">
        <v>1400</v>
      </c>
      <c r="T72" s="73"/>
      <c r="U72" s="73"/>
      <c r="V72" s="73">
        <v>0</v>
      </c>
      <c r="W72" s="73"/>
      <c r="X72" s="73"/>
      <c r="Y72" s="72">
        <v>0</v>
      </c>
      <c r="Z72" s="72">
        <v>0</v>
      </c>
    </row>
    <row r="73" spans="1:26" ht="36" customHeight="1" x14ac:dyDescent="0.25">
      <c r="A73" s="71"/>
      <c r="B73" s="71"/>
      <c r="C73" s="71"/>
      <c r="D73" s="71" t="s">
        <v>101</v>
      </c>
      <c r="E73" s="71"/>
      <c r="F73" s="70" t="s">
        <v>193</v>
      </c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36" customHeight="1" x14ac:dyDescent="0.25">
      <c r="A74" s="85">
        <v>310</v>
      </c>
      <c r="B74" s="85"/>
      <c r="C74" s="85">
        <v>325</v>
      </c>
      <c r="D74" s="85"/>
      <c r="E74" s="84">
        <v>44635.43378472222</v>
      </c>
      <c r="F74" s="84"/>
      <c r="G74" s="83" t="s">
        <v>133</v>
      </c>
      <c r="H74" s="83"/>
      <c r="I74" s="83"/>
      <c r="J74" s="82"/>
      <c r="K74" s="82"/>
      <c r="L74" s="78" t="s">
        <v>116</v>
      </c>
      <c r="M74" s="78"/>
      <c r="N74" s="78" t="s">
        <v>54</v>
      </c>
      <c r="O74" s="78"/>
      <c r="P74" s="80">
        <v>445</v>
      </c>
      <c r="Q74" s="81">
        <v>445</v>
      </c>
      <c r="R74" s="81"/>
      <c r="S74" s="81">
        <v>445</v>
      </c>
      <c r="T74" s="81"/>
      <c r="U74" s="81"/>
      <c r="V74" s="81">
        <v>0</v>
      </c>
      <c r="W74" s="81"/>
      <c r="X74" s="81"/>
      <c r="Y74" s="80">
        <v>0</v>
      </c>
      <c r="Z74" s="80">
        <v>0</v>
      </c>
    </row>
    <row r="75" spans="1:26" ht="36" customHeight="1" x14ac:dyDescent="0.25">
      <c r="A75" s="79"/>
      <c r="B75" s="79"/>
      <c r="C75" s="79"/>
      <c r="D75" s="79" t="s">
        <v>101</v>
      </c>
      <c r="E75" s="79"/>
      <c r="F75" s="78" t="s">
        <v>192</v>
      </c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36" customHeight="1" x14ac:dyDescent="0.25">
      <c r="A76" s="77">
        <v>311</v>
      </c>
      <c r="B76" s="77"/>
      <c r="C76" s="77">
        <v>326</v>
      </c>
      <c r="D76" s="77"/>
      <c r="E76" s="76">
        <v>44635.441365740742</v>
      </c>
      <c r="F76" s="76"/>
      <c r="G76" s="75" t="s">
        <v>133</v>
      </c>
      <c r="H76" s="75"/>
      <c r="I76" s="75"/>
      <c r="J76" s="74"/>
      <c r="K76" s="74"/>
      <c r="L76" s="70" t="s">
        <v>119</v>
      </c>
      <c r="M76" s="70"/>
      <c r="N76" s="70" t="s">
        <v>120</v>
      </c>
      <c r="O76" s="70"/>
      <c r="P76" s="72">
        <v>840</v>
      </c>
      <c r="Q76" s="73">
        <v>840</v>
      </c>
      <c r="R76" s="73"/>
      <c r="S76" s="73">
        <v>840</v>
      </c>
      <c r="T76" s="73"/>
      <c r="U76" s="73"/>
      <c r="V76" s="73">
        <v>0</v>
      </c>
      <c r="W76" s="73"/>
      <c r="X76" s="73"/>
      <c r="Y76" s="72">
        <v>0</v>
      </c>
      <c r="Z76" s="72">
        <v>0</v>
      </c>
    </row>
    <row r="77" spans="1:26" ht="36" customHeight="1" x14ac:dyDescent="0.25">
      <c r="A77" s="71"/>
      <c r="B77" s="71"/>
      <c r="C77" s="71"/>
      <c r="D77" s="71" t="s">
        <v>101</v>
      </c>
      <c r="E77" s="71"/>
      <c r="F77" s="70" t="s">
        <v>191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36" customHeight="1" x14ac:dyDescent="0.25">
      <c r="A78" s="85">
        <v>312</v>
      </c>
      <c r="B78" s="85"/>
      <c r="C78" s="85">
        <v>327</v>
      </c>
      <c r="D78" s="85"/>
      <c r="E78" s="84">
        <v>44635.442673611113</v>
      </c>
      <c r="F78" s="84"/>
      <c r="G78" s="83" t="s">
        <v>133</v>
      </c>
      <c r="H78" s="83"/>
      <c r="I78" s="83"/>
      <c r="J78" s="82"/>
      <c r="K78" s="82"/>
      <c r="L78" s="78" t="s">
        <v>119</v>
      </c>
      <c r="M78" s="78"/>
      <c r="N78" s="78" t="s">
        <v>28</v>
      </c>
      <c r="O78" s="78"/>
      <c r="P78" s="80">
        <v>840</v>
      </c>
      <c r="Q78" s="81">
        <v>840</v>
      </c>
      <c r="R78" s="81"/>
      <c r="S78" s="81">
        <v>840</v>
      </c>
      <c r="T78" s="81"/>
      <c r="U78" s="81"/>
      <c r="V78" s="81">
        <v>0</v>
      </c>
      <c r="W78" s="81"/>
      <c r="X78" s="81"/>
      <c r="Y78" s="80">
        <v>0</v>
      </c>
      <c r="Z78" s="80">
        <v>0</v>
      </c>
    </row>
    <row r="79" spans="1:26" ht="36" customHeight="1" x14ac:dyDescent="0.25">
      <c r="A79" s="79"/>
      <c r="B79" s="79"/>
      <c r="C79" s="79"/>
      <c r="D79" s="79" t="s">
        <v>101</v>
      </c>
      <c r="E79" s="79"/>
      <c r="F79" s="78" t="s">
        <v>190</v>
      </c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36" customHeight="1" x14ac:dyDescent="0.25">
      <c r="A80" s="77">
        <v>313</v>
      </c>
      <c r="B80" s="77"/>
      <c r="C80" s="77">
        <v>328</v>
      </c>
      <c r="D80" s="77"/>
      <c r="E80" s="76">
        <v>44635.444756944446</v>
      </c>
      <c r="F80" s="76"/>
      <c r="G80" s="75" t="s">
        <v>133</v>
      </c>
      <c r="H80" s="75"/>
      <c r="I80" s="75"/>
      <c r="J80" s="74"/>
      <c r="K80" s="74"/>
      <c r="L80" s="70" t="s">
        <v>119</v>
      </c>
      <c r="M80" s="70"/>
      <c r="N80" s="70" t="s">
        <v>121</v>
      </c>
      <c r="O80" s="70"/>
      <c r="P80" s="72">
        <v>840</v>
      </c>
      <c r="Q80" s="73">
        <v>840</v>
      </c>
      <c r="R80" s="73"/>
      <c r="S80" s="73">
        <v>840</v>
      </c>
      <c r="T80" s="73"/>
      <c r="U80" s="73"/>
      <c r="V80" s="73">
        <v>0</v>
      </c>
      <c r="W80" s="73"/>
      <c r="X80" s="73"/>
      <c r="Y80" s="72">
        <v>0</v>
      </c>
      <c r="Z80" s="72">
        <v>0</v>
      </c>
    </row>
    <row r="81" spans="1:26" ht="36" customHeight="1" x14ac:dyDescent="0.25">
      <c r="A81" s="71"/>
      <c r="B81" s="71"/>
      <c r="C81" s="71"/>
      <c r="D81" s="71" t="s">
        <v>101</v>
      </c>
      <c r="E81" s="71"/>
      <c r="F81" s="70" t="s">
        <v>189</v>
      </c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36" customHeight="1" x14ac:dyDescent="0.25">
      <c r="A82" s="85">
        <v>314</v>
      </c>
      <c r="B82" s="85"/>
      <c r="C82" s="85">
        <v>329</v>
      </c>
      <c r="D82" s="85"/>
      <c r="E82" s="84">
        <v>44635.446608796294</v>
      </c>
      <c r="F82" s="84"/>
      <c r="G82" s="83" t="s">
        <v>133</v>
      </c>
      <c r="H82" s="83"/>
      <c r="I82" s="83"/>
      <c r="J82" s="82"/>
      <c r="K82" s="82"/>
      <c r="L82" s="78" t="s">
        <v>119</v>
      </c>
      <c r="M82" s="78"/>
      <c r="N82" s="78" t="s">
        <v>16</v>
      </c>
      <c r="O82" s="78"/>
      <c r="P82" s="80">
        <v>840</v>
      </c>
      <c r="Q82" s="81">
        <v>840</v>
      </c>
      <c r="R82" s="81"/>
      <c r="S82" s="81">
        <v>840</v>
      </c>
      <c r="T82" s="81"/>
      <c r="U82" s="81"/>
      <c r="V82" s="81">
        <v>0</v>
      </c>
      <c r="W82" s="81"/>
      <c r="X82" s="81"/>
      <c r="Y82" s="80">
        <v>0</v>
      </c>
      <c r="Z82" s="80">
        <v>0</v>
      </c>
    </row>
    <row r="83" spans="1:26" ht="36" customHeight="1" x14ac:dyDescent="0.25">
      <c r="A83" s="79"/>
      <c r="B83" s="79"/>
      <c r="C83" s="79"/>
      <c r="D83" s="79" t="s">
        <v>101</v>
      </c>
      <c r="E83" s="79"/>
      <c r="F83" s="78" t="s">
        <v>188</v>
      </c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36" customHeight="1" x14ac:dyDescent="0.25">
      <c r="A84" s="77">
        <v>315</v>
      </c>
      <c r="B84" s="77"/>
      <c r="C84" s="77">
        <v>330</v>
      </c>
      <c r="D84" s="77"/>
      <c r="E84" s="76">
        <v>44635.452650462961</v>
      </c>
      <c r="F84" s="76"/>
      <c r="G84" s="75" t="s">
        <v>115</v>
      </c>
      <c r="H84" s="75"/>
      <c r="I84" s="75"/>
      <c r="J84" s="74"/>
      <c r="K84" s="74"/>
      <c r="L84" s="70" t="s">
        <v>116</v>
      </c>
      <c r="M84" s="70"/>
      <c r="N84" s="70" t="s">
        <v>117</v>
      </c>
      <c r="O84" s="70"/>
      <c r="P84" s="72">
        <v>445</v>
      </c>
      <c r="Q84" s="73">
        <v>445</v>
      </c>
      <c r="R84" s="73"/>
      <c r="S84" s="73">
        <v>445</v>
      </c>
      <c r="T84" s="73"/>
      <c r="U84" s="73"/>
      <c r="V84" s="73">
        <v>0</v>
      </c>
      <c r="W84" s="73"/>
      <c r="X84" s="73"/>
      <c r="Y84" s="72">
        <v>0</v>
      </c>
      <c r="Z84" s="72">
        <v>0</v>
      </c>
    </row>
    <row r="85" spans="1:26" ht="36" customHeight="1" x14ac:dyDescent="0.25">
      <c r="A85" s="71"/>
      <c r="B85" s="71"/>
      <c r="C85" s="71"/>
      <c r="D85" s="71" t="s">
        <v>101</v>
      </c>
      <c r="E85" s="71"/>
      <c r="F85" s="70" t="s">
        <v>187</v>
      </c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36" customHeight="1" x14ac:dyDescent="0.25">
      <c r="A86" s="85">
        <v>316</v>
      </c>
      <c r="B86" s="85"/>
      <c r="C86" s="85">
        <v>331</v>
      </c>
      <c r="D86" s="85"/>
      <c r="E86" s="84">
        <v>44635.705752314811</v>
      </c>
      <c r="F86" s="84"/>
      <c r="G86" s="83" t="s">
        <v>186</v>
      </c>
      <c r="H86" s="83"/>
      <c r="I86" s="83"/>
      <c r="J86" s="82"/>
      <c r="K86" s="82"/>
      <c r="L86" s="78" t="s">
        <v>136</v>
      </c>
      <c r="M86" s="78"/>
      <c r="N86" s="78" t="s">
        <v>185</v>
      </c>
      <c r="O86" s="78"/>
      <c r="P86" s="80">
        <v>356</v>
      </c>
      <c r="Q86" s="81">
        <v>356</v>
      </c>
      <c r="R86" s="81"/>
      <c r="S86" s="81">
        <v>356</v>
      </c>
      <c r="T86" s="81"/>
      <c r="U86" s="81"/>
      <c r="V86" s="81">
        <v>0</v>
      </c>
      <c r="W86" s="81"/>
      <c r="X86" s="81"/>
      <c r="Y86" s="80">
        <v>0</v>
      </c>
      <c r="Z86" s="80">
        <v>0</v>
      </c>
    </row>
    <row r="87" spans="1:26" ht="36" customHeight="1" x14ac:dyDescent="0.25">
      <c r="A87" s="79"/>
      <c r="B87" s="79"/>
      <c r="C87" s="79"/>
      <c r="D87" s="79" t="s">
        <v>101</v>
      </c>
      <c r="E87" s="79"/>
      <c r="F87" s="78" t="s">
        <v>184</v>
      </c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36" customHeight="1" x14ac:dyDescent="0.25">
      <c r="A88" s="77">
        <v>317</v>
      </c>
      <c r="B88" s="77"/>
      <c r="C88" s="77">
        <v>332</v>
      </c>
      <c r="D88" s="77"/>
      <c r="E88" s="76">
        <v>44635.706643518519</v>
      </c>
      <c r="F88" s="76"/>
      <c r="G88" s="75" t="s">
        <v>183</v>
      </c>
      <c r="H88" s="75"/>
      <c r="I88" s="75"/>
      <c r="J88" s="74"/>
      <c r="K88" s="74"/>
      <c r="L88" s="70" t="s">
        <v>136</v>
      </c>
      <c r="M88" s="70"/>
      <c r="N88" s="70" t="s">
        <v>182</v>
      </c>
      <c r="O88" s="70"/>
      <c r="P88" s="72">
        <v>356</v>
      </c>
      <c r="Q88" s="73">
        <v>356</v>
      </c>
      <c r="R88" s="73"/>
      <c r="S88" s="73">
        <v>356</v>
      </c>
      <c r="T88" s="73"/>
      <c r="U88" s="73"/>
      <c r="V88" s="73">
        <v>0</v>
      </c>
      <c r="W88" s="73"/>
      <c r="X88" s="73"/>
      <c r="Y88" s="72">
        <v>0</v>
      </c>
      <c r="Z88" s="72">
        <v>0</v>
      </c>
    </row>
    <row r="89" spans="1:26" ht="36" customHeight="1" x14ac:dyDescent="0.25">
      <c r="A89" s="71"/>
      <c r="B89" s="71"/>
      <c r="C89" s="71"/>
      <c r="D89" s="71" t="s">
        <v>101</v>
      </c>
      <c r="E89" s="71"/>
      <c r="F89" s="70" t="s">
        <v>181</v>
      </c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36" customHeight="1" x14ac:dyDescent="0.25">
      <c r="A90" s="85">
        <v>318</v>
      </c>
      <c r="B90" s="85"/>
      <c r="C90" s="85">
        <v>333</v>
      </c>
      <c r="D90" s="85"/>
      <c r="E90" s="84">
        <v>44635.707546296297</v>
      </c>
      <c r="F90" s="84"/>
      <c r="G90" s="83" t="s">
        <v>180</v>
      </c>
      <c r="H90" s="83"/>
      <c r="I90" s="83"/>
      <c r="J90" s="82"/>
      <c r="K90" s="82"/>
      <c r="L90" s="78" t="s">
        <v>136</v>
      </c>
      <c r="M90" s="78"/>
      <c r="N90" s="78" t="s">
        <v>179</v>
      </c>
      <c r="O90" s="78"/>
      <c r="P90" s="80">
        <v>356</v>
      </c>
      <c r="Q90" s="81">
        <v>356</v>
      </c>
      <c r="R90" s="81"/>
      <c r="S90" s="81">
        <v>356</v>
      </c>
      <c r="T90" s="81"/>
      <c r="U90" s="81"/>
      <c r="V90" s="81">
        <v>0</v>
      </c>
      <c r="W90" s="81"/>
      <c r="X90" s="81"/>
      <c r="Y90" s="80">
        <v>0</v>
      </c>
      <c r="Z90" s="80">
        <v>0</v>
      </c>
    </row>
    <row r="91" spans="1:26" ht="36" customHeight="1" x14ac:dyDescent="0.25">
      <c r="A91" s="79"/>
      <c r="B91" s="79"/>
      <c r="C91" s="79"/>
      <c r="D91" s="79" t="s">
        <v>101</v>
      </c>
      <c r="E91" s="79"/>
      <c r="F91" s="78" t="s">
        <v>178</v>
      </c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36" customHeight="1" x14ac:dyDescent="0.25">
      <c r="A92" s="77">
        <v>322</v>
      </c>
      <c r="B92" s="77"/>
      <c r="C92" s="77">
        <v>337</v>
      </c>
      <c r="D92" s="77"/>
      <c r="E92" s="76">
        <v>44637.397094907406</v>
      </c>
      <c r="F92" s="76"/>
      <c r="G92" s="75" t="s">
        <v>128</v>
      </c>
      <c r="H92" s="75"/>
      <c r="I92" s="75"/>
      <c r="J92" s="74"/>
      <c r="K92" s="74"/>
      <c r="L92" s="70" t="s">
        <v>116</v>
      </c>
      <c r="M92" s="70"/>
      <c r="N92" s="70" t="s">
        <v>58</v>
      </c>
      <c r="O92" s="70"/>
      <c r="P92" s="72">
        <v>445</v>
      </c>
      <c r="Q92" s="73">
        <v>445</v>
      </c>
      <c r="R92" s="73"/>
      <c r="S92" s="73">
        <v>445</v>
      </c>
      <c r="T92" s="73"/>
      <c r="U92" s="73"/>
      <c r="V92" s="73">
        <v>0</v>
      </c>
      <c r="W92" s="73"/>
      <c r="X92" s="73"/>
      <c r="Y92" s="72">
        <v>0</v>
      </c>
      <c r="Z92" s="72">
        <v>0</v>
      </c>
    </row>
    <row r="93" spans="1:26" ht="36" customHeight="1" x14ac:dyDescent="0.25">
      <c r="A93" s="71"/>
      <c r="B93" s="71"/>
      <c r="C93" s="71"/>
      <c r="D93" s="71" t="s">
        <v>101</v>
      </c>
      <c r="E93" s="71"/>
      <c r="F93" s="70" t="s">
        <v>177</v>
      </c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36" customHeight="1" x14ac:dyDescent="0.25">
      <c r="A94" s="85">
        <v>334</v>
      </c>
      <c r="B94" s="85"/>
      <c r="C94" s="85">
        <v>349</v>
      </c>
      <c r="D94" s="85"/>
      <c r="E94" s="84">
        <v>44638.74454861111</v>
      </c>
      <c r="F94" s="84"/>
      <c r="G94" s="83" t="s">
        <v>102</v>
      </c>
      <c r="H94" s="83"/>
      <c r="I94" s="83"/>
      <c r="J94" s="82"/>
      <c r="K94" s="82"/>
      <c r="L94" s="78" t="s">
        <v>99</v>
      </c>
      <c r="M94" s="78"/>
      <c r="N94" s="78" t="s">
        <v>11</v>
      </c>
      <c r="O94" s="78"/>
      <c r="P94" s="80">
        <v>2234.2600000000002</v>
      </c>
      <c r="Q94" s="81">
        <v>2234.2600000000002</v>
      </c>
      <c r="R94" s="81"/>
      <c r="S94" s="81">
        <v>2234.2600000000002</v>
      </c>
      <c r="T94" s="81"/>
      <c r="U94" s="81"/>
      <c r="V94" s="81">
        <v>0</v>
      </c>
      <c r="W94" s="81"/>
      <c r="X94" s="81"/>
      <c r="Y94" s="80">
        <v>0</v>
      </c>
      <c r="Z94" s="80">
        <v>0</v>
      </c>
    </row>
    <row r="95" spans="1:26" ht="36" customHeight="1" x14ac:dyDescent="0.25">
      <c r="A95" s="79"/>
      <c r="B95" s="79"/>
      <c r="C95" s="79"/>
      <c r="D95" s="79" t="s">
        <v>101</v>
      </c>
      <c r="E95" s="79"/>
      <c r="F95" s="78" t="s">
        <v>176</v>
      </c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36" customHeight="1" x14ac:dyDescent="0.25">
      <c r="A96" s="77">
        <v>355</v>
      </c>
      <c r="B96" s="77"/>
      <c r="C96" s="77">
        <v>366</v>
      </c>
      <c r="D96" s="77"/>
      <c r="E96" s="76">
        <v>44642.588032407402</v>
      </c>
      <c r="F96" s="76"/>
      <c r="G96" s="75" t="s">
        <v>143</v>
      </c>
      <c r="H96" s="75"/>
      <c r="I96" s="75"/>
      <c r="J96" s="74"/>
      <c r="K96" s="74"/>
      <c r="L96" s="70" t="s">
        <v>136</v>
      </c>
      <c r="M96" s="70"/>
      <c r="N96" s="70" t="s">
        <v>142</v>
      </c>
      <c r="O96" s="70"/>
      <c r="P96" s="72">
        <v>356</v>
      </c>
      <c r="Q96" s="73">
        <v>356</v>
      </c>
      <c r="R96" s="73"/>
      <c r="S96" s="73">
        <v>356</v>
      </c>
      <c r="T96" s="73"/>
      <c r="U96" s="73"/>
      <c r="V96" s="73">
        <v>0</v>
      </c>
      <c r="W96" s="73"/>
      <c r="X96" s="73"/>
      <c r="Y96" s="72">
        <v>0</v>
      </c>
      <c r="Z96" s="72">
        <v>0</v>
      </c>
    </row>
    <row r="97" spans="1:26" ht="36" customHeight="1" x14ac:dyDescent="0.25">
      <c r="A97" s="71"/>
      <c r="B97" s="71"/>
      <c r="C97" s="71"/>
      <c r="D97" s="71" t="s">
        <v>101</v>
      </c>
      <c r="E97" s="71"/>
      <c r="F97" s="70" t="s">
        <v>175</v>
      </c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36" customHeight="1" x14ac:dyDescent="0.25">
      <c r="A98" s="85">
        <v>356</v>
      </c>
      <c r="B98" s="85"/>
      <c r="C98" s="85">
        <v>367</v>
      </c>
      <c r="D98" s="85"/>
      <c r="E98" s="84">
        <v>44642.588819444441</v>
      </c>
      <c r="F98" s="84"/>
      <c r="G98" s="83" t="s">
        <v>140</v>
      </c>
      <c r="H98" s="83"/>
      <c r="I98" s="83"/>
      <c r="J98" s="82"/>
      <c r="K98" s="82"/>
      <c r="L98" s="78" t="s">
        <v>136</v>
      </c>
      <c r="M98" s="78"/>
      <c r="N98" s="78" t="s">
        <v>139</v>
      </c>
      <c r="O98" s="78"/>
      <c r="P98" s="80">
        <v>356</v>
      </c>
      <c r="Q98" s="81">
        <v>356</v>
      </c>
      <c r="R98" s="81"/>
      <c r="S98" s="81">
        <v>356</v>
      </c>
      <c r="T98" s="81"/>
      <c r="U98" s="81"/>
      <c r="V98" s="81">
        <v>0</v>
      </c>
      <c r="W98" s="81"/>
      <c r="X98" s="81"/>
      <c r="Y98" s="80">
        <v>0</v>
      </c>
      <c r="Z98" s="80">
        <v>0</v>
      </c>
    </row>
    <row r="99" spans="1:26" ht="36" customHeight="1" x14ac:dyDescent="0.25">
      <c r="A99" s="79"/>
      <c r="B99" s="79"/>
      <c r="C99" s="79"/>
      <c r="D99" s="79" t="s">
        <v>101</v>
      </c>
      <c r="E99" s="79"/>
      <c r="F99" s="78" t="s">
        <v>174</v>
      </c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36" customHeight="1" x14ac:dyDescent="0.25">
      <c r="A100" s="77">
        <v>361</v>
      </c>
      <c r="B100" s="77"/>
      <c r="C100" s="77">
        <v>372</v>
      </c>
      <c r="D100" s="77"/>
      <c r="E100" s="76">
        <v>44644.645671296297</v>
      </c>
      <c r="F100" s="76"/>
      <c r="G100" s="75" t="s">
        <v>137</v>
      </c>
      <c r="H100" s="75"/>
      <c r="I100" s="75"/>
      <c r="J100" s="74"/>
      <c r="K100" s="74"/>
      <c r="L100" s="70" t="s">
        <v>136</v>
      </c>
      <c r="M100" s="70"/>
      <c r="N100" s="70" t="s">
        <v>135</v>
      </c>
      <c r="O100" s="70"/>
      <c r="P100" s="72">
        <v>356</v>
      </c>
      <c r="Q100" s="73">
        <v>356</v>
      </c>
      <c r="R100" s="73"/>
      <c r="S100" s="73">
        <v>356</v>
      </c>
      <c r="T100" s="73"/>
      <c r="U100" s="73"/>
      <c r="V100" s="73">
        <v>0</v>
      </c>
      <c r="W100" s="73"/>
      <c r="X100" s="73"/>
      <c r="Y100" s="72">
        <v>0</v>
      </c>
      <c r="Z100" s="72">
        <v>0</v>
      </c>
    </row>
    <row r="101" spans="1:26" ht="36" customHeight="1" x14ac:dyDescent="0.25">
      <c r="A101" s="71"/>
      <c r="B101" s="71"/>
      <c r="C101" s="71"/>
      <c r="D101" s="71" t="s">
        <v>101</v>
      </c>
      <c r="E101" s="71"/>
      <c r="F101" s="70" t="s">
        <v>173</v>
      </c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36" customHeight="1" x14ac:dyDescent="0.25">
      <c r="A102" s="85">
        <v>376</v>
      </c>
      <c r="B102" s="85"/>
      <c r="C102" s="85">
        <v>388</v>
      </c>
      <c r="D102" s="85"/>
      <c r="E102" s="84">
        <v>44648.417986111112</v>
      </c>
      <c r="F102" s="84"/>
      <c r="G102" s="83" t="s">
        <v>124</v>
      </c>
      <c r="H102" s="83"/>
      <c r="I102" s="83"/>
      <c r="J102" s="82"/>
      <c r="K102" s="82"/>
      <c r="L102" s="78" t="s">
        <v>119</v>
      </c>
      <c r="M102" s="78"/>
      <c r="N102" s="78" t="s">
        <v>26</v>
      </c>
      <c r="O102" s="78"/>
      <c r="P102" s="80">
        <v>1120</v>
      </c>
      <c r="Q102" s="81">
        <v>1120</v>
      </c>
      <c r="R102" s="81"/>
      <c r="S102" s="81">
        <v>1120</v>
      </c>
      <c r="T102" s="81"/>
      <c r="U102" s="81"/>
      <c r="V102" s="81">
        <v>0</v>
      </c>
      <c r="W102" s="81"/>
      <c r="X102" s="81"/>
      <c r="Y102" s="80">
        <v>0</v>
      </c>
      <c r="Z102" s="80">
        <v>0</v>
      </c>
    </row>
    <row r="103" spans="1:26" ht="36" customHeight="1" x14ac:dyDescent="0.25">
      <c r="A103" s="79"/>
      <c r="B103" s="79"/>
      <c r="C103" s="79"/>
      <c r="D103" s="79" t="s">
        <v>101</v>
      </c>
      <c r="E103" s="79"/>
      <c r="F103" s="78" t="s">
        <v>172</v>
      </c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36" customHeight="1" x14ac:dyDescent="0.25">
      <c r="A104" s="77">
        <v>380</v>
      </c>
      <c r="B104" s="77"/>
      <c r="C104" s="77">
        <v>392</v>
      </c>
      <c r="D104" s="77"/>
      <c r="E104" s="76">
        <v>44648.68372685185</v>
      </c>
      <c r="F104" s="76"/>
      <c r="G104" s="75" t="s">
        <v>133</v>
      </c>
      <c r="H104" s="75"/>
      <c r="I104" s="75"/>
      <c r="J104" s="74"/>
      <c r="K104" s="74"/>
      <c r="L104" s="70" t="s">
        <v>116</v>
      </c>
      <c r="M104" s="70"/>
      <c r="N104" s="70" t="s">
        <v>50</v>
      </c>
      <c r="O104" s="70"/>
      <c r="P104" s="72">
        <v>1780</v>
      </c>
      <c r="Q104" s="73">
        <v>1780</v>
      </c>
      <c r="R104" s="73"/>
      <c r="S104" s="73">
        <v>1780</v>
      </c>
      <c r="T104" s="73"/>
      <c r="U104" s="73"/>
      <c r="V104" s="73">
        <v>0</v>
      </c>
      <c r="W104" s="73"/>
      <c r="X104" s="73"/>
      <c r="Y104" s="72">
        <v>0</v>
      </c>
      <c r="Z104" s="72">
        <v>0</v>
      </c>
    </row>
    <row r="105" spans="1:26" ht="36" customHeight="1" x14ac:dyDescent="0.25">
      <c r="A105" s="71"/>
      <c r="B105" s="71"/>
      <c r="C105" s="71"/>
      <c r="D105" s="71" t="s">
        <v>101</v>
      </c>
      <c r="E105" s="71"/>
      <c r="F105" s="70" t="s">
        <v>171</v>
      </c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36" customHeight="1" x14ac:dyDescent="0.25">
      <c r="A106" s="85">
        <v>381</v>
      </c>
      <c r="B106" s="85"/>
      <c r="C106" s="85">
        <v>393</v>
      </c>
      <c r="D106" s="85"/>
      <c r="E106" s="84">
        <v>44648.688252314816</v>
      </c>
      <c r="F106" s="84"/>
      <c r="G106" s="83" t="s">
        <v>133</v>
      </c>
      <c r="H106" s="83"/>
      <c r="I106" s="83"/>
      <c r="J106" s="82"/>
      <c r="K106" s="82"/>
      <c r="L106" s="78" t="s">
        <v>116</v>
      </c>
      <c r="M106" s="78"/>
      <c r="N106" s="78" t="s">
        <v>117</v>
      </c>
      <c r="O106" s="78"/>
      <c r="P106" s="80">
        <v>1780</v>
      </c>
      <c r="Q106" s="81">
        <v>1780</v>
      </c>
      <c r="R106" s="81"/>
      <c r="S106" s="81">
        <v>1780</v>
      </c>
      <c r="T106" s="81"/>
      <c r="U106" s="81"/>
      <c r="V106" s="81">
        <v>0</v>
      </c>
      <c r="W106" s="81"/>
      <c r="X106" s="81"/>
      <c r="Y106" s="80">
        <v>0</v>
      </c>
      <c r="Z106" s="80">
        <v>0</v>
      </c>
    </row>
    <row r="107" spans="1:26" ht="36" customHeight="1" x14ac:dyDescent="0.25">
      <c r="A107" s="79"/>
      <c r="B107" s="79"/>
      <c r="C107" s="79"/>
      <c r="D107" s="79" t="s">
        <v>101</v>
      </c>
      <c r="E107" s="79"/>
      <c r="F107" s="78" t="s">
        <v>170</v>
      </c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36" customHeight="1" x14ac:dyDescent="0.25">
      <c r="A108" s="77">
        <v>382</v>
      </c>
      <c r="B108" s="77"/>
      <c r="C108" s="77">
        <v>394</v>
      </c>
      <c r="D108" s="77"/>
      <c r="E108" s="76">
        <v>44648.691770833335</v>
      </c>
      <c r="F108" s="76"/>
      <c r="G108" s="75" t="s">
        <v>133</v>
      </c>
      <c r="H108" s="75"/>
      <c r="I108" s="75"/>
      <c r="J108" s="74"/>
      <c r="K108" s="74"/>
      <c r="L108" s="70" t="s">
        <v>119</v>
      </c>
      <c r="M108" s="70"/>
      <c r="N108" s="70" t="s">
        <v>120</v>
      </c>
      <c r="O108" s="70"/>
      <c r="P108" s="72">
        <v>840</v>
      </c>
      <c r="Q108" s="73">
        <v>840</v>
      </c>
      <c r="R108" s="73"/>
      <c r="S108" s="73">
        <v>840</v>
      </c>
      <c r="T108" s="73"/>
      <c r="U108" s="73"/>
      <c r="V108" s="73">
        <v>0</v>
      </c>
      <c r="W108" s="73"/>
      <c r="X108" s="73"/>
      <c r="Y108" s="72">
        <v>0</v>
      </c>
      <c r="Z108" s="72">
        <v>0</v>
      </c>
    </row>
    <row r="109" spans="1:26" ht="36" customHeight="1" x14ac:dyDescent="0.25">
      <c r="A109" s="71"/>
      <c r="B109" s="71"/>
      <c r="C109" s="71"/>
      <c r="D109" s="71" t="s">
        <v>101</v>
      </c>
      <c r="E109" s="71"/>
      <c r="F109" s="70" t="s">
        <v>169</v>
      </c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36" customHeight="1" x14ac:dyDescent="0.25">
      <c r="A110" s="85">
        <v>383</v>
      </c>
      <c r="B110" s="85"/>
      <c r="C110" s="85">
        <v>395</v>
      </c>
      <c r="D110" s="85"/>
      <c r="E110" s="84">
        <v>44648.698564814811</v>
      </c>
      <c r="F110" s="84"/>
      <c r="G110" s="83" t="s">
        <v>133</v>
      </c>
      <c r="H110" s="83"/>
      <c r="I110" s="83"/>
      <c r="J110" s="82"/>
      <c r="K110" s="82"/>
      <c r="L110" s="78" t="s">
        <v>123</v>
      </c>
      <c r="M110" s="78"/>
      <c r="N110" s="78" t="s">
        <v>71</v>
      </c>
      <c r="O110" s="78"/>
      <c r="P110" s="80">
        <v>1400</v>
      </c>
      <c r="Q110" s="81">
        <v>1400</v>
      </c>
      <c r="R110" s="81"/>
      <c r="S110" s="81">
        <v>1400</v>
      </c>
      <c r="T110" s="81"/>
      <c r="U110" s="81"/>
      <c r="V110" s="81">
        <v>0</v>
      </c>
      <c r="W110" s="81"/>
      <c r="X110" s="81"/>
      <c r="Y110" s="80">
        <v>0</v>
      </c>
      <c r="Z110" s="80">
        <v>0</v>
      </c>
    </row>
    <row r="111" spans="1:26" ht="36" customHeight="1" x14ac:dyDescent="0.25">
      <c r="A111" s="79"/>
      <c r="B111" s="79"/>
      <c r="C111" s="79"/>
      <c r="D111" s="79" t="s">
        <v>101</v>
      </c>
      <c r="E111" s="79"/>
      <c r="F111" s="78" t="s">
        <v>168</v>
      </c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36" customHeight="1" x14ac:dyDescent="0.25">
      <c r="A112" s="77">
        <v>384</v>
      </c>
      <c r="B112" s="77"/>
      <c r="C112" s="77">
        <v>396</v>
      </c>
      <c r="D112" s="77"/>
      <c r="E112" s="76">
        <v>44648.704201388886</v>
      </c>
      <c r="F112" s="76"/>
      <c r="G112" s="75" t="s">
        <v>133</v>
      </c>
      <c r="H112" s="75"/>
      <c r="I112" s="75"/>
      <c r="J112" s="74"/>
      <c r="K112" s="74"/>
      <c r="L112" s="70" t="s">
        <v>119</v>
      </c>
      <c r="M112" s="70"/>
      <c r="N112" s="70" t="s">
        <v>16</v>
      </c>
      <c r="O112" s="70"/>
      <c r="P112" s="72">
        <v>840</v>
      </c>
      <c r="Q112" s="73">
        <v>840</v>
      </c>
      <c r="R112" s="73"/>
      <c r="S112" s="73">
        <v>840</v>
      </c>
      <c r="T112" s="73"/>
      <c r="U112" s="73"/>
      <c r="V112" s="73">
        <v>0</v>
      </c>
      <c r="W112" s="73"/>
      <c r="X112" s="73"/>
      <c r="Y112" s="72">
        <v>0</v>
      </c>
      <c r="Z112" s="72">
        <v>0</v>
      </c>
    </row>
    <row r="113" spans="1:26" ht="36" customHeight="1" x14ac:dyDescent="0.25">
      <c r="A113" s="71"/>
      <c r="B113" s="71"/>
      <c r="C113" s="71"/>
      <c r="D113" s="71" t="s">
        <v>101</v>
      </c>
      <c r="E113" s="71"/>
      <c r="F113" s="70" t="s">
        <v>167</v>
      </c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36" customHeight="1" x14ac:dyDescent="0.25">
      <c r="A114" s="85">
        <v>385</v>
      </c>
      <c r="B114" s="85"/>
      <c r="C114" s="85">
        <v>397</v>
      </c>
      <c r="D114" s="85"/>
      <c r="E114" s="84">
        <v>44648.706226851849</v>
      </c>
      <c r="F114" s="84"/>
      <c r="G114" s="83" t="s">
        <v>133</v>
      </c>
      <c r="H114" s="83"/>
      <c r="I114" s="83"/>
      <c r="J114" s="82"/>
      <c r="K114" s="82"/>
      <c r="L114" s="78" t="s">
        <v>119</v>
      </c>
      <c r="M114" s="78"/>
      <c r="N114" s="78" t="s">
        <v>121</v>
      </c>
      <c r="O114" s="78"/>
      <c r="P114" s="80">
        <v>840</v>
      </c>
      <c r="Q114" s="81">
        <v>840</v>
      </c>
      <c r="R114" s="81"/>
      <c r="S114" s="81">
        <v>840</v>
      </c>
      <c r="T114" s="81"/>
      <c r="U114" s="81"/>
      <c r="V114" s="81">
        <v>0</v>
      </c>
      <c r="W114" s="81"/>
      <c r="X114" s="81"/>
      <c r="Y114" s="80">
        <v>0</v>
      </c>
      <c r="Z114" s="80">
        <v>0</v>
      </c>
    </row>
    <row r="115" spans="1:26" ht="36" customHeight="1" x14ac:dyDescent="0.25">
      <c r="A115" s="79"/>
      <c r="B115" s="79"/>
      <c r="C115" s="79"/>
      <c r="D115" s="79" t="s">
        <v>101</v>
      </c>
      <c r="E115" s="79"/>
      <c r="F115" s="78" t="s">
        <v>166</v>
      </c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36" customHeight="1" x14ac:dyDescent="0.25">
      <c r="A116" s="77">
        <v>386</v>
      </c>
      <c r="B116" s="77"/>
      <c r="C116" s="77">
        <v>398</v>
      </c>
      <c r="D116" s="77"/>
      <c r="E116" s="76">
        <v>44648.707326388889</v>
      </c>
      <c r="F116" s="76"/>
      <c r="G116" s="75" t="s">
        <v>133</v>
      </c>
      <c r="H116" s="75"/>
      <c r="I116" s="75"/>
      <c r="J116" s="74"/>
      <c r="K116" s="74"/>
      <c r="L116" s="70" t="s">
        <v>119</v>
      </c>
      <c r="M116" s="70"/>
      <c r="N116" s="70" t="s">
        <v>26</v>
      </c>
      <c r="O116" s="70"/>
      <c r="P116" s="72">
        <v>840</v>
      </c>
      <c r="Q116" s="73">
        <v>840</v>
      </c>
      <c r="R116" s="73"/>
      <c r="S116" s="73">
        <v>840</v>
      </c>
      <c r="T116" s="73"/>
      <c r="U116" s="73"/>
      <c r="V116" s="73">
        <v>0</v>
      </c>
      <c r="W116" s="73"/>
      <c r="X116" s="73"/>
      <c r="Y116" s="72">
        <v>0</v>
      </c>
      <c r="Z116" s="72">
        <v>0</v>
      </c>
    </row>
    <row r="117" spans="1:26" ht="36" customHeight="1" x14ac:dyDescent="0.25">
      <c r="A117" s="71"/>
      <c r="B117" s="71"/>
      <c r="C117" s="71"/>
      <c r="D117" s="71" t="s">
        <v>101</v>
      </c>
      <c r="E117" s="71"/>
      <c r="F117" s="70" t="s">
        <v>165</v>
      </c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36" customHeight="1" x14ac:dyDescent="0.25">
      <c r="A118" s="85">
        <v>387</v>
      </c>
      <c r="B118" s="85"/>
      <c r="C118" s="85">
        <v>399</v>
      </c>
      <c r="D118" s="85"/>
      <c r="E118" s="84">
        <v>44648.380879629629</v>
      </c>
      <c r="F118" s="84"/>
      <c r="G118" s="83" t="s">
        <v>133</v>
      </c>
      <c r="H118" s="83"/>
      <c r="I118" s="83"/>
      <c r="J118" s="82"/>
      <c r="K118" s="82"/>
      <c r="L118" s="78" t="s">
        <v>119</v>
      </c>
      <c r="M118" s="78"/>
      <c r="N118" s="78" t="s">
        <v>28</v>
      </c>
      <c r="O118" s="78"/>
      <c r="P118" s="80">
        <v>840</v>
      </c>
      <c r="Q118" s="81">
        <v>840</v>
      </c>
      <c r="R118" s="81"/>
      <c r="S118" s="81">
        <v>840</v>
      </c>
      <c r="T118" s="81"/>
      <c r="U118" s="81"/>
      <c r="V118" s="81">
        <v>0</v>
      </c>
      <c r="W118" s="81"/>
      <c r="X118" s="81"/>
      <c r="Y118" s="80">
        <v>0</v>
      </c>
      <c r="Z118" s="80">
        <v>0</v>
      </c>
    </row>
    <row r="119" spans="1:26" ht="36" customHeight="1" x14ac:dyDescent="0.25">
      <c r="A119" s="79"/>
      <c r="B119" s="79"/>
      <c r="C119" s="79"/>
      <c r="D119" s="79" t="s">
        <v>101</v>
      </c>
      <c r="E119" s="79"/>
      <c r="F119" s="78" t="s">
        <v>164</v>
      </c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36" customHeight="1" x14ac:dyDescent="0.25">
      <c r="A120" s="77">
        <v>389</v>
      </c>
      <c r="B120" s="77"/>
      <c r="C120" s="77">
        <v>401</v>
      </c>
      <c r="D120" s="77"/>
      <c r="E120" s="76">
        <v>44649.673888888887</v>
      </c>
      <c r="F120" s="76"/>
      <c r="G120" s="75" t="s">
        <v>118</v>
      </c>
      <c r="H120" s="75"/>
      <c r="I120" s="75"/>
      <c r="J120" s="74"/>
      <c r="K120" s="74"/>
      <c r="L120" s="70" t="s">
        <v>125</v>
      </c>
      <c r="M120" s="70"/>
      <c r="N120" s="70" t="s">
        <v>50</v>
      </c>
      <c r="O120" s="70"/>
      <c r="P120" s="72">
        <v>560</v>
      </c>
      <c r="Q120" s="73">
        <v>560</v>
      </c>
      <c r="R120" s="73"/>
      <c r="S120" s="73">
        <v>560</v>
      </c>
      <c r="T120" s="73"/>
      <c r="U120" s="73"/>
      <c r="V120" s="73">
        <v>0</v>
      </c>
      <c r="W120" s="73"/>
      <c r="X120" s="73"/>
      <c r="Y120" s="72">
        <v>0</v>
      </c>
      <c r="Z120" s="72">
        <v>0</v>
      </c>
    </row>
    <row r="121" spans="1:26" ht="36" customHeight="1" x14ac:dyDescent="0.25">
      <c r="A121" s="71"/>
      <c r="B121" s="71"/>
      <c r="C121" s="71"/>
      <c r="D121" s="71" t="s">
        <v>101</v>
      </c>
      <c r="E121" s="71"/>
      <c r="F121" s="70" t="s">
        <v>163</v>
      </c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36" customHeight="1" x14ac:dyDescent="0.25">
      <c r="A122" s="85">
        <v>390</v>
      </c>
      <c r="B122" s="85"/>
      <c r="C122" s="85">
        <v>402</v>
      </c>
      <c r="D122" s="85"/>
      <c r="E122" s="84">
        <v>44649.677407407406</v>
      </c>
      <c r="F122" s="84"/>
      <c r="G122" s="83" t="s">
        <v>115</v>
      </c>
      <c r="H122" s="83"/>
      <c r="I122" s="83"/>
      <c r="J122" s="82"/>
      <c r="K122" s="82"/>
      <c r="L122" s="78" t="s">
        <v>125</v>
      </c>
      <c r="M122" s="78"/>
      <c r="N122" s="78" t="s">
        <v>117</v>
      </c>
      <c r="O122" s="78"/>
      <c r="P122" s="80">
        <v>560</v>
      </c>
      <c r="Q122" s="81">
        <v>560</v>
      </c>
      <c r="R122" s="81"/>
      <c r="S122" s="81">
        <v>560</v>
      </c>
      <c r="T122" s="81"/>
      <c r="U122" s="81"/>
      <c r="V122" s="81">
        <v>0</v>
      </c>
      <c r="W122" s="81"/>
      <c r="X122" s="81"/>
      <c r="Y122" s="80">
        <v>0</v>
      </c>
      <c r="Z122" s="80">
        <v>0</v>
      </c>
    </row>
    <row r="123" spans="1:26" ht="36" customHeight="1" x14ac:dyDescent="0.25">
      <c r="A123" s="79"/>
      <c r="B123" s="79"/>
      <c r="C123" s="79"/>
      <c r="D123" s="79" t="s">
        <v>101</v>
      </c>
      <c r="E123" s="79"/>
      <c r="F123" s="78" t="s">
        <v>162</v>
      </c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36" customHeight="1" x14ac:dyDescent="0.25">
      <c r="A124" s="77">
        <v>391</v>
      </c>
      <c r="B124" s="77"/>
      <c r="C124" s="77">
        <v>403</v>
      </c>
      <c r="D124" s="77"/>
      <c r="E124" s="76">
        <v>44649.679675925923</v>
      </c>
      <c r="F124" s="76"/>
      <c r="G124" s="75" t="s">
        <v>128</v>
      </c>
      <c r="H124" s="75"/>
      <c r="I124" s="75"/>
      <c r="J124" s="74"/>
      <c r="K124" s="74"/>
      <c r="L124" s="70" t="s">
        <v>125</v>
      </c>
      <c r="M124" s="70"/>
      <c r="N124" s="70" t="s">
        <v>58</v>
      </c>
      <c r="O124" s="70"/>
      <c r="P124" s="72">
        <v>560</v>
      </c>
      <c r="Q124" s="73">
        <v>560</v>
      </c>
      <c r="R124" s="73"/>
      <c r="S124" s="73">
        <v>560</v>
      </c>
      <c r="T124" s="73"/>
      <c r="U124" s="73"/>
      <c r="V124" s="73">
        <v>0</v>
      </c>
      <c r="W124" s="73"/>
      <c r="X124" s="73"/>
      <c r="Y124" s="72">
        <v>0</v>
      </c>
      <c r="Z124" s="72">
        <v>0</v>
      </c>
    </row>
    <row r="125" spans="1:26" ht="36" customHeight="1" x14ac:dyDescent="0.25">
      <c r="A125" s="71"/>
      <c r="B125" s="71"/>
      <c r="C125" s="71"/>
      <c r="D125" s="71" t="s">
        <v>101</v>
      </c>
      <c r="E125" s="71"/>
      <c r="F125" s="70" t="s">
        <v>161</v>
      </c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36" customHeight="1" x14ac:dyDescent="0.25">
      <c r="A126" s="85">
        <v>392</v>
      </c>
      <c r="B126" s="85"/>
      <c r="C126" s="85">
        <v>404</v>
      </c>
      <c r="D126" s="85"/>
      <c r="E126" s="84">
        <v>44649.681539351848</v>
      </c>
      <c r="F126" s="84"/>
      <c r="G126" s="83" t="s">
        <v>118</v>
      </c>
      <c r="H126" s="83"/>
      <c r="I126" s="83"/>
      <c r="J126" s="82"/>
      <c r="K126" s="82"/>
      <c r="L126" s="78" t="s">
        <v>125</v>
      </c>
      <c r="M126" s="78"/>
      <c r="N126" s="78" t="s">
        <v>50</v>
      </c>
      <c r="O126" s="78"/>
      <c r="P126" s="80">
        <v>560</v>
      </c>
      <c r="Q126" s="81">
        <v>560</v>
      </c>
      <c r="R126" s="81"/>
      <c r="S126" s="81">
        <v>560</v>
      </c>
      <c r="T126" s="81"/>
      <c r="U126" s="81"/>
      <c r="V126" s="81">
        <v>0</v>
      </c>
      <c r="W126" s="81"/>
      <c r="X126" s="81"/>
      <c r="Y126" s="80">
        <v>0</v>
      </c>
      <c r="Z126" s="80">
        <v>0</v>
      </c>
    </row>
    <row r="127" spans="1:26" ht="36" customHeight="1" x14ac:dyDescent="0.25">
      <c r="A127" s="79"/>
      <c r="B127" s="79"/>
      <c r="C127" s="79"/>
      <c r="D127" s="79" t="s">
        <v>101</v>
      </c>
      <c r="E127" s="79"/>
      <c r="F127" s="78" t="s">
        <v>160</v>
      </c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36" customHeight="1" x14ac:dyDescent="0.25">
      <c r="A128" s="77">
        <v>393</v>
      </c>
      <c r="B128" s="77"/>
      <c r="C128" s="77">
        <v>405</v>
      </c>
      <c r="D128" s="77"/>
      <c r="E128" s="76">
        <v>44649.683159722219</v>
      </c>
      <c r="F128" s="76"/>
      <c r="G128" s="75" t="s">
        <v>115</v>
      </c>
      <c r="H128" s="75"/>
      <c r="I128" s="75"/>
      <c r="J128" s="74"/>
      <c r="K128" s="74"/>
      <c r="L128" s="70" t="s">
        <v>125</v>
      </c>
      <c r="M128" s="70"/>
      <c r="N128" s="70" t="s">
        <v>117</v>
      </c>
      <c r="O128" s="70"/>
      <c r="P128" s="72">
        <v>560</v>
      </c>
      <c r="Q128" s="73">
        <v>560</v>
      </c>
      <c r="R128" s="73"/>
      <c r="S128" s="73">
        <v>560</v>
      </c>
      <c r="T128" s="73"/>
      <c r="U128" s="73"/>
      <c r="V128" s="73">
        <v>0</v>
      </c>
      <c r="W128" s="73"/>
      <c r="X128" s="73"/>
      <c r="Y128" s="72">
        <v>0</v>
      </c>
      <c r="Z128" s="72">
        <v>0</v>
      </c>
    </row>
    <row r="129" spans="1:26" ht="36" customHeight="1" x14ac:dyDescent="0.25">
      <c r="A129" s="71"/>
      <c r="B129" s="71"/>
      <c r="C129" s="71"/>
      <c r="D129" s="71" t="s">
        <v>101</v>
      </c>
      <c r="E129" s="71"/>
      <c r="F129" s="70" t="s">
        <v>159</v>
      </c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36" customHeight="1" x14ac:dyDescent="0.25">
      <c r="A130" s="85">
        <v>394</v>
      </c>
      <c r="B130" s="85"/>
      <c r="C130" s="85">
        <v>406</v>
      </c>
      <c r="D130" s="85"/>
      <c r="E130" s="84">
        <v>44649.684710648144</v>
      </c>
      <c r="F130" s="84"/>
      <c r="G130" s="83" t="s">
        <v>128</v>
      </c>
      <c r="H130" s="83"/>
      <c r="I130" s="83"/>
      <c r="J130" s="82"/>
      <c r="K130" s="82"/>
      <c r="L130" s="78" t="s">
        <v>125</v>
      </c>
      <c r="M130" s="78"/>
      <c r="N130" s="78" t="s">
        <v>58</v>
      </c>
      <c r="O130" s="78"/>
      <c r="P130" s="80">
        <v>560</v>
      </c>
      <c r="Q130" s="81">
        <v>560</v>
      </c>
      <c r="R130" s="81"/>
      <c r="S130" s="81">
        <v>560</v>
      </c>
      <c r="T130" s="81"/>
      <c r="U130" s="81"/>
      <c r="V130" s="81">
        <v>0</v>
      </c>
      <c r="W130" s="81"/>
      <c r="X130" s="81"/>
      <c r="Y130" s="80">
        <v>0</v>
      </c>
      <c r="Z130" s="80">
        <v>0</v>
      </c>
    </row>
    <row r="131" spans="1:26" ht="36" customHeight="1" x14ac:dyDescent="0.25">
      <c r="A131" s="79"/>
      <c r="B131" s="79"/>
      <c r="C131" s="79"/>
      <c r="D131" s="79" t="s">
        <v>101</v>
      </c>
      <c r="E131" s="79"/>
      <c r="F131" s="78" t="s">
        <v>158</v>
      </c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36" customHeight="1" x14ac:dyDescent="0.25">
      <c r="A132" s="77">
        <v>395</v>
      </c>
      <c r="B132" s="77"/>
      <c r="C132" s="77">
        <v>407</v>
      </c>
      <c r="D132" s="77"/>
      <c r="E132" s="76">
        <v>44649.689282407402</v>
      </c>
      <c r="F132" s="76"/>
      <c r="G132" s="75" t="s">
        <v>126</v>
      </c>
      <c r="H132" s="75"/>
      <c r="I132" s="75"/>
      <c r="J132" s="74"/>
      <c r="K132" s="74"/>
      <c r="L132" s="70" t="s">
        <v>125</v>
      </c>
      <c r="M132" s="70"/>
      <c r="N132" s="70" t="s">
        <v>127</v>
      </c>
      <c r="O132" s="70"/>
      <c r="P132" s="72">
        <v>560</v>
      </c>
      <c r="Q132" s="73">
        <v>560</v>
      </c>
      <c r="R132" s="73"/>
      <c r="S132" s="73">
        <v>560</v>
      </c>
      <c r="T132" s="73"/>
      <c r="U132" s="73"/>
      <c r="V132" s="73">
        <v>0</v>
      </c>
      <c r="W132" s="73"/>
      <c r="X132" s="73"/>
      <c r="Y132" s="72">
        <v>0</v>
      </c>
      <c r="Z132" s="72">
        <v>0</v>
      </c>
    </row>
    <row r="133" spans="1:26" ht="36" customHeight="1" x14ac:dyDescent="0.25">
      <c r="A133" s="71"/>
      <c r="B133" s="71"/>
      <c r="C133" s="71"/>
      <c r="D133" s="71" t="s">
        <v>101</v>
      </c>
      <c r="E133" s="71"/>
      <c r="F133" s="70" t="s">
        <v>157</v>
      </c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36" customHeight="1" x14ac:dyDescent="0.25">
      <c r="A134" s="85">
        <v>396</v>
      </c>
      <c r="B134" s="85"/>
      <c r="C134" s="85">
        <v>408</v>
      </c>
      <c r="D134" s="85"/>
      <c r="E134" s="84">
        <v>44649.692025462959</v>
      </c>
      <c r="F134" s="84"/>
      <c r="G134" s="83" t="s">
        <v>156</v>
      </c>
      <c r="H134" s="83"/>
      <c r="I134" s="83"/>
      <c r="J134" s="82"/>
      <c r="K134" s="82"/>
      <c r="L134" s="78" t="s">
        <v>125</v>
      </c>
      <c r="M134" s="78"/>
      <c r="N134" s="78" t="s">
        <v>54</v>
      </c>
      <c r="O134" s="78"/>
      <c r="P134" s="80">
        <v>560</v>
      </c>
      <c r="Q134" s="81">
        <v>560</v>
      </c>
      <c r="R134" s="81"/>
      <c r="S134" s="81">
        <v>560</v>
      </c>
      <c r="T134" s="81"/>
      <c r="U134" s="81"/>
      <c r="V134" s="81">
        <v>0</v>
      </c>
      <c r="W134" s="81"/>
      <c r="X134" s="81"/>
      <c r="Y134" s="80">
        <v>0</v>
      </c>
      <c r="Z134" s="80">
        <v>0</v>
      </c>
    </row>
    <row r="135" spans="1:26" ht="36" customHeight="1" x14ac:dyDescent="0.25">
      <c r="A135" s="79"/>
      <c r="B135" s="79"/>
      <c r="C135" s="79"/>
      <c r="D135" s="79" t="s">
        <v>101</v>
      </c>
      <c r="E135" s="79"/>
      <c r="F135" s="78" t="s">
        <v>155</v>
      </c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36" customHeight="1" x14ac:dyDescent="0.25">
      <c r="A136" s="77">
        <v>397</v>
      </c>
      <c r="B136" s="77"/>
      <c r="C136" s="77">
        <v>409</v>
      </c>
      <c r="D136" s="77"/>
      <c r="E136" s="76">
        <v>44649.693622685183</v>
      </c>
      <c r="F136" s="76"/>
      <c r="G136" s="75" t="s">
        <v>118</v>
      </c>
      <c r="H136" s="75"/>
      <c r="I136" s="75"/>
      <c r="J136" s="74"/>
      <c r="K136" s="74"/>
      <c r="L136" s="70" t="s">
        <v>125</v>
      </c>
      <c r="M136" s="70"/>
      <c r="N136" s="70" t="s">
        <v>50</v>
      </c>
      <c r="O136" s="70"/>
      <c r="P136" s="72">
        <v>560</v>
      </c>
      <c r="Q136" s="73">
        <v>560</v>
      </c>
      <c r="R136" s="73"/>
      <c r="S136" s="73">
        <v>560</v>
      </c>
      <c r="T136" s="73"/>
      <c r="U136" s="73"/>
      <c r="V136" s="73">
        <v>0</v>
      </c>
      <c r="W136" s="73"/>
      <c r="X136" s="73"/>
      <c r="Y136" s="72">
        <v>0</v>
      </c>
      <c r="Z136" s="72">
        <v>0</v>
      </c>
    </row>
    <row r="137" spans="1:26" ht="36" customHeight="1" x14ac:dyDescent="0.25">
      <c r="A137" s="71"/>
      <c r="B137" s="71"/>
      <c r="C137" s="71"/>
      <c r="D137" s="71" t="s">
        <v>101</v>
      </c>
      <c r="E137" s="71"/>
      <c r="F137" s="70" t="s">
        <v>154</v>
      </c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36" customHeight="1" x14ac:dyDescent="0.25">
      <c r="A138" s="85">
        <v>398</v>
      </c>
      <c r="B138" s="85"/>
      <c r="C138" s="85">
        <v>410</v>
      </c>
      <c r="D138" s="85"/>
      <c r="E138" s="84">
        <v>44649.695115740738</v>
      </c>
      <c r="F138" s="84"/>
      <c r="G138" s="83" t="s">
        <v>115</v>
      </c>
      <c r="H138" s="83"/>
      <c r="I138" s="83"/>
      <c r="J138" s="82"/>
      <c r="K138" s="82"/>
      <c r="L138" s="78" t="s">
        <v>125</v>
      </c>
      <c r="M138" s="78"/>
      <c r="N138" s="78" t="s">
        <v>117</v>
      </c>
      <c r="O138" s="78"/>
      <c r="P138" s="80">
        <v>560</v>
      </c>
      <c r="Q138" s="81">
        <v>560</v>
      </c>
      <c r="R138" s="81"/>
      <c r="S138" s="81">
        <v>560</v>
      </c>
      <c r="T138" s="81"/>
      <c r="U138" s="81"/>
      <c r="V138" s="81">
        <v>0</v>
      </c>
      <c r="W138" s="81"/>
      <c r="X138" s="81"/>
      <c r="Y138" s="80">
        <v>0</v>
      </c>
      <c r="Z138" s="80">
        <v>0</v>
      </c>
    </row>
    <row r="139" spans="1:26" ht="36" customHeight="1" x14ac:dyDescent="0.25">
      <c r="A139" s="79"/>
      <c r="B139" s="79"/>
      <c r="C139" s="79"/>
      <c r="D139" s="79" t="s">
        <v>101</v>
      </c>
      <c r="E139" s="79"/>
      <c r="F139" s="78" t="s">
        <v>153</v>
      </c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36" customHeight="1" x14ac:dyDescent="0.25">
      <c r="A140" s="77">
        <v>399</v>
      </c>
      <c r="B140" s="77"/>
      <c r="C140" s="77">
        <v>411</v>
      </c>
      <c r="D140" s="77"/>
      <c r="E140" s="76">
        <v>44649.697824074072</v>
      </c>
      <c r="F140" s="76"/>
      <c r="G140" s="75" t="s">
        <v>128</v>
      </c>
      <c r="H140" s="75"/>
      <c r="I140" s="75"/>
      <c r="J140" s="74"/>
      <c r="K140" s="74"/>
      <c r="L140" s="70" t="s">
        <v>125</v>
      </c>
      <c r="M140" s="70"/>
      <c r="N140" s="70" t="s">
        <v>58</v>
      </c>
      <c r="O140" s="70"/>
      <c r="P140" s="72">
        <v>560</v>
      </c>
      <c r="Q140" s="73">
        <v>560</v>
      </c>
      <c r="R140" s="73"/>
      <c r="S140" s="73">
        <v>560</v>
      </c>
      <c r="T140" s="73"/>
      <c r="U140" s="73"/>
      <c r="V140" s="73">
        <v>0</v>
      </c>
      <c r="W140" s="73"/>
      <c r="X140" s="73"/>
      <c r="Y140" s="72">
        <v>0</v>
      </c>
      <c r="Z140" s="72">
        <v>0</v>
      </c>
    </row>
    <row r="141" spans="1:26" ht="36" customHeight="1" x14ac:dyDescent="0.25">
      <c r="A141" s="71"/>
      <c r="B141" s="71"/>
      <c r="C141" s="71"/>
      <c r="D141" s="71" t="s">
        <v>101</v>
      </c>
      <c r="E141" s="71"/>
      <c r="F141" s="70" t="s">
        <v>152</v>
      </c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36" customHeight="1" x14ac:dyDescent="0.25">
      <c r="A142" s="85">
        <v>400</v>
      </c>
      <c r="B142" s="85"/>
      <c r="C142" s="85">
        <v>412</v>
      </c>
      <c r="D142" s="85"/>
      <c r="E142" s="84">
        <v>44649.699340277773</v>
      </c>
      <c r="F142" s="84"/>
      <c r="G142" s="83" t="s">
        <v>118</v>
      </c>
      <c r="H142" s="83"/>
      <c r="I142" s="83"/>
      <c r="J142" s="82"/>
      <c r="K142" s="82"/>
      <c r="L142" s="78" t="s">
        <v>125</v>
      </c>
      <c r="M142" s="78"/>
      <c r="N142" s="78" t="s">
        <v>50</v>
      </c>
      <c r="O142" s="78"/>
      <c r="P142" s="80">
        <v>560</v>
      </c>
      <c r="Q142" s="81">
        <v>560</v>
      </c>
      <c r="R142" s="81"/>
      <c r="S142" s="81">
        <v>560</v>
      </c>
      <c r="T142" s="81"/>
      <c r="U142" s="81"/>
      <c r="V142" s="81">
        <v>0</v>
      </c>
      <c r="W142" s="81"/>
      <c r="X142" s="81"/>
      <c r="Y142" s="80">
        <v>0</v>
      </c>
      <c r="Z142" s="80">
        <v>0</v>
      </c>
    </row>
    <row r="143" spans="1:26" ht="36" customHeight="1" x14ac:dyDescent="0.25">
      <c r="A143" s="79"/>
      <c r="B143" s="79"/>
      <c r="C143" s="79"/>
      <c r="D143" s="79" t="s">
        <v>101</v>
      </c>
      <c r="E143" s="79"/>
      <c r="F143" s="78" t="s">
        <v>151</v>
      </c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36" customHeight="1" x14ac:dyDescent="0.25">
      <c r="A144" s="77">
        <v>401</v>
      </c>
      <c r="B144" s="77"/>
      <c r="C144" s="77">
        <v>413</v>
      </c>
      <c r="D144" s="77"/>
      <c r="E144" s="76">
        <v>44649.70076388889</v>
      </c>
      <c r="F144" s="76"/>
      <c r="G144" s="75" t="s">
        <v>115</v>
      </c>
      <c r="H144" s="75"/>
      <c r="I144" s="75"/>
      <c r="J144" s="74"/>
      <c r="K144" s="74"/>
      <c r="L144" s="70" t="s">
        <v>125</v>
      </c>
      <c r="M144" s="70"/>
      <c r="N144" s="70" t="s">
        <v>117</v>
      </c>
      <c r="O144" s="70"/>
      <c r="P144" s="72">
        <v>560</v>
      </c>
      <c r="Q144" s="73">
        <v>560</v>
      </c>
      <c r="R144" s="73"/>
      <c r="S144" s="73">
        <v>560</v>
      </c>
      <c r="T144" s="73"/>
      <c r="U144" s="73"/>
      <c r="V144" s="73">
        <v>0</v>
      </c>
      <c r="W144" s="73"/>
      <c r="X144" s="73"/>
      <c r="Y144" s="72">
        <v>0</v>
      </c>
      <c r="Z144" s="72">
        <v>0</v>
      </c>
    </row>
    <row r="145" spans="1:26" ht="36" customHeight="1" x14ac:dyDescent="0.25">
      <c r="A145" s="71"/>
      <c r="B145" s="71"/>
      <c r="C145" s="71"/>
      <c r="D145" s="71" t="s">
        <v>101</v>
      </c>
      <c r="E145" s="71"/>
      <c r="F145" s="70" t="s">
        <v>150</v>
      </c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36" customHeight="1" x14ac:dyDescent="0.25">
      <c r="A146" s="85">
        <v>402</v>
      </c>
      <c r="B146" s="85"/>
      <c r="C146" s="85">
        <v>414</v>
      </c>
      <c r="D146" s="85"/>
      <c r="E146" s="84">
        <v>44649.702152777776</v>
      </c>
      <c r="F146" s="84"/>
      <c r="G146" s="83" t="s">
        <v>126</v>
      </c>
      <c r="H146" s="83"/>
      <c r="I146" s="83"/>
      <c r="J146" s="82"/>
      <c r="K146" s="82"/>
      <c r="L146" s="78" t="s">
        <v>125</v>
      </c>
      <c r="M146" s="78"/>
      <c r="N146" s="78" t="s">
        <v>127</v>
      </c>
      <c r="O146" s="78"/>
      <c r="P146" s="80">
        <v>560</v>
      </c>
      <c r="Q146" s="81">
        <v>560</v>
      </c>
      <c r="R146" s="81"/>
      <c r="S146" s="81">
        <v>560</v>
      </c>
      <c r="T146" s="81"/>
      <c r="U146" s="81"/>
      <c r="V146" s="81">
        <v>0</v>
      </c>
      <c r="W146" s="81"/>
      <c r="X146" s="81"/>
      <c r="Y146" s="80">
        <v>0</v>
      </c>
      <c r="Z146" s="80">
        <v>0</v>
      </c>
    </row>
    <row r="147" spans="1:26" ht="36" customHeight="1" x14ac:dyDescent="0.25">
      <c r="A147" s="79"/>
      <c r="B147" s="79"/>
      <c r="C147" s="79"/>
      <c r="D147" s="79" t="s">
        <v>101</v>
      </c>
      <c r="E147" s="79"/>
      <c r="F147" s="78" t="s">
        <v>149</v>
      </c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36" customHeight="1" x14ac:dyDescent="0.25">
      <c r="A148" s="77">
        <v>403</v>
      </c>
      <c r="B148" s="77"/>
      <c r="C148" s="77">
        <v>415</v>
      </c>
      <c r="D148" s="77"/>
      <c r="E148" s="76">
        <v>44649.704027777778</v>
      </c>
      <c r="F148" s="76"/>
      <c r="G148" s="75" t="s">
        <v>128</v>
      </c>
      <c r="H148" s="75"/>
      <c r="I148" s="75"/>
      <c r="J148" s="74"/>
      <c r="K148" s="74"/>
      <c r="L148" s="70" t="s">
        <v>125</v>
      </c>
      <c r="M148" s="70"/>
      <c r="N148" s="70" t="s">
        <v>58</v>
      </c>
      <c r="O148" s="70"/>
      <c r="P148" s="72">
        <v>560</v>
      </c>
      <c r="Q148" s="73">
        <v>560</v>
      </c>
      <c r="R148" s="73"/>
      <c r="S148" s="73">
        <v>560</v>
      </c>
      <c r="T148" s="73"/>
      <c r="U148" s="73"/>
      <c r="V148" s="73">
        <v>0</v>
      </c>
      <c r="W148" s="73"/>
      <c r="X148" s="73"/>
      <c r="Y148" s="72">
        <v>0</v>
      </c>
      <c r="Z148" s="72">
        <v>0</v>
      </c>
    </row>
    <row r="149" spans="1:26" ht="36" customHeight="1" x14ac:dyDescent="0.25">
      <c r="A149" s="71"/>
      <c r="B149" s="71"/>
      <c r="C149" s="71"/>
      <c r="D149" s="71" t="s">
        <v>101</v>
      </c>
      <c r="E149" s="71"/>
      <c r="F149" s="70" t="s">
        <v>148</v>
      </c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36" customHeight="1" x14ac:dyDescent="0.25">
      <c r="A150" s="85">
        <v>404</v>
      </c>
      <c r="B150" s="85"/>
      <c r="C150" s="85">
        <v>416</v>
      </c>
      <c r="D150" s="85"/>
      <c r="E150" s="84">
        <v>44649.70612268518</v>
      </c>
      <c r="F150" s="84"/>
      <c r="G150" s="83" t="s">
        <v>147</v>
      </c>
      <c r="H150" s="83"/>
      <c r="I150" s="83"/>
      <c r="J150" s="82"/>
      <c r="K150" s="82"/>
      <c r="L150" s="78" t="s">
        <v>125</v>
      </c>
      <c r="M150" s="78"/>
      <c r="N150" s="78" t="s">
        <v>146</v>
      </c>
      <c r="O150" s="78"/>
      <c r="P150" s="80">
        <v>560</v>
      </c>
      <c r="Q150" s="81">
        <v>560</v>
      </c>
      <c r="R150" s="81"/>
      <c r="S150" s="81">
        <v>560</v>
      </c>
      <c r="T150" s="81"/>
      <c r="U150" s="81"/>
      <c r="V150" s="81">
        <v>0</v>
      </c>
      <c r="W150" s="81"/>
      <c r="X150" s="81"/>
      <c r="Y150" s="80">
        <v>0</v>
      </c>
      <c r="Z150" s="80">
        <v>0</v>
      </c>
    </row>
    <row r="151" spans="1:26" ht="36" customHeight="1" x14ac:dyDescent="0.25">
      <c r="A151" s="79"/>
      <c r="B151" s="79"/>
      <c r="C151" s="79"/>
      <c r="D151" s="79" t="s">
        <v>101</v>
      </c>
      <c r="E151" s="79"/>
      <c r="F151" s="78" t="s">
        <v>145</v>
      </c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36" customHeight="1" x14ac:dyDescent="0.25">
      <c r="A152" s="77">
        <v>405</v>
      </c>
      <c r="B152" s="77"/>
      <c r="C152" s="77">
        <v>417</v>
      </c>
      <c r="D152" s="77"/>
      <c r="E152" s="76">
        <v>44649.753530092588</v>
      </c>
      <c r="F152" s="76"/>
      <c r="G152" s="75" t="s">
        <v>115</v>
      </c>
      <c r="H152" s="75"/>
      <c r="I152" s="75"/>
      <c r="J152" s="74"/>
      <c r="K152" s="74"/>
      <c r="L152" s="70" t="s">
        <v>116</v>
      </c>
      <c r="M152" s="70"/>
      <c r="N152" s="70" t="s">
        <v>117</v>
      </c>
      <c r="O152" s="70"/>
      <c r="P152" s="72">
        <v>445</v>
      </c>
      <c r="Q152" s="73">
        <v>445</v>
      </c>
      <c r="R152" s="73"/>
      <c r="S152" s="73">
        <v>445</v>
      </c>
      <c r="T152" s="73"/>
      <c r="U152" s="73"/>
      <c r="V152" s="73">
        <v>0</v>
      </c>
      <c r="W152" s="73"/>
      <c r="X152" s="73"/>
      <c r="Y152" s="72">
        <v>0</v>
      </c>
      <c r="Z152" s="72">
        <v>0</v>
      </c>
    </row>
    <row r="153" spans="1:26" ht="36" customHeight="1" x14ac:dyDescent="0.25">
      <c r="A153" s="71"/>
      <c r="B153" s="71"/>
      <c r="C153" s="71"/>
      <c r="D153" s="71" t="s">
        <v>101</v>
      </c>
      <c r="E153" s="71"/>
      <c r="F153" s="70" t="s">
        <v>144</v>
      </c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36" customHeight="1" x14ac:dyDescent="0.25">
      <c r="A154" s="85">
        <v>406</v>
      </c>
      <c r="B154" s="85"/>
      <c r="C154" s="85">
        <v>418</v>
      </c>
      <c r="D154" s="85"/>
      <c r="E154" s="84">
        <v>44650.442812499998</v>
      </c>
      <c r="F154" s="84"/>
      <c r="G154" s="83" t="s">
        <v>143</v>
      </c>
      <c r="H154" s="83"/>
      <c r="I154" s="83"/>
      <c r="J154" s="82"/>
      <c r="K154" s="82"/>
      <c r="L154" s="78" t="s">
        <v>136</v>
      </c>
      <c r="M154" s="78"/>
      <c r="N154" s="78" t="s">
        <v>142</v>
      </c>
      <c r="O154" s="78"/>
      <c r="P154" s="80">
        <v>356</v>
      </c>
      <c r="Q154" s="81">
        <v>356</v>
      </c>
      <c r="R154" s="81"/>
      <c r="S154" s="81">
        <v>356</v>
      </c>
      <c r="T154" s="81"/>
      <c r="U154" s="81"/>
      <c r="V154" s="81">
        <v>0</v>
      </c>
      <c r="W154" s="81"/>
      <c r="X154" s="81"/>
      <c r="Y154" s="80">
        <v>0</v>
      </c>
      <c r="Z154" s="80">
        <v>0</v>
      </c>
    </row>
    <row r="155" spans="1:26" ht="36" customHeight="1" x14ac:dyDescent="0.25">
      <c r="A155" s="79"/>
      <c r="B155" s="79"/>
      <c r="C155" s="79"/>
      <c r="D155" s="79" t="s">
        <v>101</v>
      </c>
      <c r="E155" s="79"/>
      <c r="F155" s="78" t="s">
        <v>141</v>
      </c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36" customHeight="1" x14ac:dyDescent="0.25">
      <c r="A156" s="77">
        <v>407</v>
      </c>
      <c r="B156" s="77"/>
      <c r="C156" s="77">
        <v>419</v>
      </c>
      <c r="D156" s="77"/>
      <c r="E156" s="76">
        <v>44650.443668981483</v>
      </c>
      <c r="F156" s="76"/>
      <c r="G156" s="75" t="s">
        <v>140</v>
      </c>
      <c r="H156" s="75"/>
      <c r="I156" s="75"/>
      <c r="J156" s="74"/>
      <c r="K156" s="74"/>
      <c r="L156" s="70" t="s">
        <v>136</v>
      </c>
      <c r="M156" s="70"/>
      <c r="N156" s="70" t="s">
        <v>139</v>
      </c>
      <c r="O156" s="70"/>
      <c r="P156" s="72">
        <v>356</v>
      </c>
      <c r="Q156" s="73">
        <v>356</v>
      </c>
      <c r="R156" s="73"/>
      <c r="S156" s="73">
        <v>356</v>
      </c>
      <c r="T156" s="73"/>
      <c r="U156" s="73"/>
      <c r="V156" s="73">
        <v>0</v>
      </c>
      <c r="W156" s="73"/>
      <c r="X156" s="73"/>
      <c r="Y156" s="72">
        <v>0</v>
      </c>
      <c r="Z156" s="72">
        <v>0</v>
      </c>
    </row>
    <row r="157" spans="1:26" ht="36" customHeight="1" x14ac:dyDescent="0.25">
      <c r="A157" s="71"/>
      <c r="B157" s="71"/>
      <c r="C157" s="71"/>
      <c r="D157" s="71" t="s">
        <v>101</v>
      </c>
      <c r="E157" s="71"/>
      <c r="F157" s="70" t="s">
        <v>138</v>
      </c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36" customHeight="1" x14ac:dyDescent="0.25">
      <c r="A158" s="85">
        <v>408</v>
      </c>
      <c r="B158" s="85"/>
      <c r="C158" s="85">
        <v>420</v>
      </c>
      <c r="D158" s="85"/>
      <c r="E158" s="84">
        <v>44650.446157407408</v>
      </c>
      <c r="F158" s="84"/>
      <c r="G158" s="83" t="s">
        <v>137</v>
      </c>
      <c r="H158" s="83"/>
      <c r="I158" s="83"/>
      <c r="J158" s="82"/>
      <c r="K158" s="82"/>
      <c r="L158" s="78" t="s">
        <v>136</v>
      </c>
      <c r="M158" s="78"/>
      <c r="N158" s="78" t="s">
        <v>135</v>
      </c>
      <c r="O158" s="78"/>
      <c r="P158" s="80">
        <v>356</v>
      </c>
      <c r="Q158" s="81">
        <v>356</v>
      </c>
      <c r="R158" s="81"/>
      <c r="S158" s="81">
        <v>356</v>
      </c>
      <c r="T158" s="81"/>
      <c r="U158" s="81"/>
      <c r="V158" s="81">
        <v>0</v>
      </c>
      <c r="W158" s="81"/>
      <c r="X158" s="81"/>
      <c r="Y158" s="80">
        <v>0</v>
      </c>
      <c r="Z158" s="80">
        <v>0</v>
      </c>
    </row>
    <row r="159" spans="1:26" ht="36" customHeight="1" x14ac:dyDescent="0.25">
      <c r="A159" s="79"/>
      <c r="B159" s="79"/>
      <c r="C159" s="79"/>
      <c r="D159" s="79" t="s">
        <v>101</v>
      </c>
      <c r="E159" s="79"/>
      <c r="F159" s="78" t="s">
        <v>134</v>
      </c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36" customHeight="1" x14ac:dyDescent="0.25">
      <c r="A160" s="77">
        <v>409</v>
      </c>
      <c r="B160" s="77"/>
      <c r="C160" s="77">
        <v>421</v>
      </c>
      <c r="D160" s="77"/>
      <c r="E160" s="76">
        <v>44649.53597222222</v>
      </c>
      <c r="F160" s="76"/>
      <c r="G160" s="75" t="s">
        <v>133</v>
      </c>
      <c r="H160" s="75"/>
      <c r="I160" s="75"/>
      <c r="J160" s="74"/>
      <c r="K160" s="74"/>
      <c r="L160" s="70" t="s">
        <v>119</v>
      </c>
      <c r="M160" s="70"/>
      <c r="N160" s="70" t="s">
        <v>26</v>
      </c>
      <c r="O160" s="70"/>
      <c r="P160" s="72">
        <v>280</v>
      </c>
      <c r="Q160" s="73">
        <v>280</v>
      </c>
      <c r="R160" s="73"/>
      <c r="S160" s="73">
        <v>280</v>
      </c>
      <c r="T160" s="73"/>
      <c r="U160" s="73"/>
      <c r="V160" s="73">
        <v>0</v>
      </c>
      <c r="W160" s="73"/>
      <c r="X160" s="73"/>
      <c r="Y160" s="72">
        <v>0</v>
      </c>
      <c r="Z160" s="72">
        <v>0</v>
      </c>
    </row>
    <row r="161" spans="1:26" ht="36" customHeight="1" x14ac:dyDescent="0.25">
      <c r="A161" s="71"/>
      <c r="B161" s="71"/>
      <c r="C161" s="71"/>
      <c r="D161" s="71" t="s">
        <v>101</v>
      </c>
      <c r="E161" s="71"/>
      <c r="F161" s="70" t="s">
        <v>132</v>
      </c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11.25" customHeight="1" x14ac:dyDescent="0.25">
      <c r="A162" s="69" t="s">
        <v>129</v>
      </c>
      <c r="B162" s="68">
        <v>74</v>
      </c>
      <c r="C162" s="68"/>
      <c r="D162" s="68"/>
      <c r="E162" s="68"/>
      <c r="F162" s="68"/>
      <c r="G162" s="68"/>
      <c r="H162" s="66"/>
      <c r="I162" s="66"/>
      <c r="J162" s="66"/>
      <c r="K162" s="67"/>
      <c r="L162" s="67"/>
      <c r="M162" s="67"/>
      <c r="N162" s="67"/>
      <c r="O162" s="66">
        <v>58557.01</v>
      </c>
      <c r="P162" s="66"/>
      <c r="Q162" s="66">
        <v>58557.01</v>
      </c>
      <c r="R162" s="66"/>
      <c r="S162" s="66">
        <v>58557.01</v>
      </c>
      <c r="T162" s="66"/>
      <c r="U162" s="65">
        <v>0</v>
      </c>
      <c r="V162" s="65"/>
      <c r="W162" s="65"/>
      <c r="X162" s="65"/>
      <c r="Y162" s="64">
        <v>0</v>
      </c>
      <c r="Z162" s="64">
        <v>0</v>
      </c>
    </row>
    <row r="163" spans="1:26" ht="12.75" customHeight="1" x14ac:dyDescent="0.25">
      <c r="T163" s="63" t="s">
        <v>130</v>
      </c>
      <c r="U163" s="63"/>
      <c r="V163" s="63"/>
      <c r="W163" s="63"/>
      <c r="X163" s="63"/>
      <c r="Y163" s="63"/>
      <c r="Z163" s="63"/>
    </row>
    <row r="164" spans="1:26" ht="21" customHeight="1" x14ac:dyDescent="0.25"/>
    <row r="165" spans="1:26" ht="12.75" customHeight="1" x14ac:dyDescent="0.25">
      <c r="T165" s="63" t="s">
        <v>130</v>
      </c>
      <c r="U165" s="63"/>
      <c r="V165" s="63"/>
      <c r="W165" s="63"/>
      <c r="X165" s="63"/>
      <c r="Y165" s="63"/>
      <c r="Z165" s="63"/>
    </row>
  </sheetData>
  <mergeCells count="989">
    <mergeCell ref="U13:X13"/>
    <mergeCell ref="A11:Z11"/>
    <mergeCell ref="A13:B13"/>
    <mergeCell ref="C13:D13"/>
    <mergeCell ref="E13:F13"/>
    <mergeCell ref="G13:I13"/>
    <mergeCell ref="J13:K13"/>
    <mergeCell ref="L13:M13"/>
    <mergeCell ref="N13:O13"/>
    <mergeCell ref="Q13:R13"/>
    <mergeCell ref="S13:T13"/>
    <mergeCell ref="A2:V2"/>
    <mergeCell ref="A3:V3"/>
    <mergeCell ref="A5:H6"/>
    <mergeCell ref="A8:Z8"/>
    <mergeCell ref="R9:Z9"/>
    <mergeCell ref="A10:Z10"/>
    <mergeCell ref="V16:X16"/>
    <mergeCell ref="A14:B14"/>
    <mergeCell ref="C14:D14"/>
    <mergeCell ref="E14:F14"/>
    <mergeCell ref="G14:I14"/>
    <mergeCell ref="J14:K14"/>
    <mergeCell ref="L14:M14"/>
    <mergeCell ref="N14:O14"/>
    <mergeCell ref="Q14:R14"/>
    <mergeCell ref="S14:U14"/>
    <mergeCell ref="G16:I16"/>
    <mergeCell ref="J16:K16"/>
    <mergeCell ref="L16:M16"/>
    <mergeCell ref="N16:O16"/>
    <mergeCell ref="Q16:R16"/>
    <mergeCell ref="S16:U16"/>
    <mergeCell ref="Q18:R18"/>
    <mergeCell ref="S18:U18"/>
    <mergeCell ref="V18:X18"/>
    <mergeCell ref="V14:X14"/>
    <mergeCell ref="A15:C15"/>
    <mergeCell ref="D15:E15"/>
    <mergeCell ref="F15:Z15"/>
    <mergeCell ref="A16:B16"/>
    <mergeCell ref="C16:D16"/>
    <mergeCell ref="E16:F16"/>
    <mergeCell ref="A17:C17"/>
    <mergeCell ref="D17:E17"/>
    <mergeCell ref="F17:Z17"/>
    <mergeCell ref="A18:B18"/>
    <mergeCell ref="C18:D18"/>
    <mergeCell ref="E18:F18"/>
    <mergeCell ref="G18:I18"/>
    <mergeCell ref="J18:K18"/>
    <mergeCell ref="L18:M18"/>
    <mergeCell ref="N18:O18"/>
    <mergeCell ref="J20:K20"/>
    <mergeCell ref="L20:M20"/>
    <mergeCell ref="N20:O20"/>
    <mergeCell ref="Q20:R20"/>
    <mergeCell ref="S20:U20"/>
    <mergeCell ref="V20:X20"/>
    <mergeCell ref="Q22:R22"/>
    <mergeCell ref="S22:U22"/>
    <mergeCell ref="V22:X22"/>
    <mergeCell ref="A19:C19"/>
    <mergeCell ref="D19:E19"/>
    <mergeCell ref="F19:Z19"/>
    <mergeCell ref="A20:B20"/>
    <mergeCell ref="C20:D20"/>
    <mergeCell ref="E20:F20"/>
    <mergeCell ref="G20:I20"/>
    <mergeCell ref="A21:C21"/>
    <mergeCell ref="D21:E21"/>
    <mergeCell ref="F21:Z21"/>
    <mergeCell ref="A22:B22"/>
    <mergeCell ref="C22:D22"/>
    <mergeCell ref="E22:F22"/>
    <mergeCell ref="G22:I22"/>
    <mergeCell ref="J22:K22"/>
    <mergeCell ref="L22:M22"/>
    <mergeCell ref="N22:O22"/>
    <mergeCell ref="J24:K24"/>
    <mergeCell ref="L24:M24"/>
    <mergeCell ref="N24:O24"/>
    <mergeCell ref="Q24:R24"/>
    <mergeCell ref="S24:U24"/>
    <mergeCell ref="V24:X24"/>
    <mergeCell ref="Q26:R26"/>
    <mergeCell ref="S26:U26"/>
    <mergeCell ref="V26:X26"/>
    <mergeCell ref="A23:C23"/>
    <mergeCell ref="D23:E23"/>
    <mergeCell ref="F23:Z23"/>
    <mergeCell ref="A24:B24"/>
    <mergeCell ref="C24:D24"/>
    <mergeCell ref="E24:F24"/>
    <mergeCell ref="G24:I24"/>
    <mergeCell ref="A25:C25"/>
    <mergeCell ref="D25:E25"/>
    <mergeCell ref="F25:Z25"/>
    <mergeCell ref="A26:B26"/>
    <mergeCell ref="C26:D26"/>
    <mergeCell ref="E26:F26"/>
    <mergeCell ref="G26:I26"/>
    <mergeCell ref="J26:K26"/>
    <mergeCell ref="L26:M26"/>
    <mergeCell ref="N26:O26"/>
    <mergeCell ref="J28:K28"/>
    <mergeCell ref="L28:M28"/>
    <mergeCell ref="N28:O28"/>
    <mergeCell ref="Q28:R28"/>
    <mergeCell ref="S28:U28"/>
    <mergeCell ref="V28:X28"/>
    <mergeCell ref="Q30:R30"/>
    <mergeCell ref="S30:U30"/>
    <mergeCell ref="V30:X30"/>
    <mergeCell ref="A27:C27"/>
    <mergeCell ref="D27:E27"/>
    <mergeCell ref="F27:Z27"/>
    <mergeCell ref="A28:B28"/>
    <mergeCell ref="C28:D28"/>
    <mergeCell ref="E28:F28"/>
    <mergeCell ref="G28:I28"/>
    <mergeCell ref="A29:C29"/>
    <mergeCell ref="D29:E29"/>
    <mergeCell ref="F29:Z29"/>
    <mergeCell ref="A30:B30"/>
    <mergeCell ref="C30:D30"/>
    <mergeCell ref="E30:F30"/>
    <mergeCell ref="G30:I30"/>
    <mergeCell ref="J30:K30"/>
    <mergeCell ref="L30:M30"/>
    <mergeCell ref="N30:O30"/>
    <mergeCell ref="J32:K32"/>
    <mergeCell ref="L32:M32"/>
    <mergeCell ref="N32:O32"/>
    <mergeCell ref="Q32:R32"/>
    <mergeCell ref="S32:U32"/>
    <mergeCell ref="V32:X32"/>
    <mergeCell ref="Q34:R34"/>
    <mergeCell ref="S34:U34"/>
    <mergeCell ref="V34:X34"/>
    <mergeCell ref="A31:C31"/>
    <mergeCell ref="D31:E31"/>
    <mergeCell ref="F31:Z31"/>
    <mergeCell ref="A32:B32"/>
    <mergeCell ref="C32:D32"/>
    <mergeCell ref="E32:F32"/>
    <mergeCell ref="G32:I32"/>
    <mergeCell ref="A33:C33"/>
    <mergeCell ref="D33:E33"/>
    <mergeCell ref="F33:Z33"/>
    <mergeCell ref="A34:B34"/>
    <mergeCell ref="C34:D34"/>
    <mergeCell ref="E34:F34"/>
    <mergeCell ref="G34:I34"/>
    <mergeCell ref="J34:K34"/>
    <mergeCell ref="L34:M34"/>
    <mergeCell ref="N34:O34"/>
    <mergeCell ref="J36:K36"/>
    <mergeCell ref="L36:M36"/>
    <mergeCell ref="N36:O36"/>
    <mergeCell ref="Q36:R36"/>
    <mergeCell ref="S36:U36"/>
    <mergeCell ref="V36:X36"/>
    <mergeCell ref="Q38:R38"/>
    <mergeCell ref="S38:U38"/>
    <mergeCell ref="V38:X38"/>
    <mergeCell ref="A35:C35"/>
    <mergeCell ref="D35:E35"/>
    <mergeCell ref="F35:Z35"/>
    <mergeCell ref="A36:B36"/>
    <mergeCell ref="C36:D36"/>
    <mergeCell ref="E36:F36"/>
    <mergeCell ref="G36:I36"/>
    <mergeCell ref="A37:C37"/>
    <mergeCell ref="D37:E37"/>
    <mergeCell ref="F37:Z37"/>
    <mergeCell ref="A38:B38"/>
    <mergeCell ref="C38:D38"/>
    <mergeCell ref="E38:F38"/>
    <mergeCell ref="G38:I38"/>
    <mergeCell ref="J38:K38"/>
    <mergeCell ref="L38:M38"/>
    <mergeCell ref="N38:O38"/>
    <mergeCell ref="J40:K40"/>
    <mergeCell ref="L40:M40"/>
    <mergeCell ref="N40:O40"/>
    <mergeCell ref="Q40:R40"/>
    <mergeCell ref="S40:U40"/>
    <mergeCell ref="V40:X40"/>
    <mergeCell ref="Q42:R42"/>
    <mergeCell ref="S42:U42"/>
    <mergeCell ref="V42:X42"/>
    <mergeCell ref="A39:C39"/>
    <mergeCell ref="D39:E39"/>
    <mergeCell ref="F39:Z39"/>
    <mergeCell ref="A40:B40"/>
    <mergeCell ref="C40:D40"/>
    <mergeCell ref="E40:F40"/>
    <mergeCell ref="G40:I40"/>
    <mergeCell ref="A41:C41"/>
    <mergeCell ref="D41:E41"/>
    <mergeCell ref="F41:Z41"/>
    <mergeCell ref="A42:B42"/>
    <mergeCell ref="C42:D42"/>
    <mergeCell ref="E42:F42"/>
    <mergeCell ref="G42:I42"/>
    <mergeCell ref="J42:K42"/>
    <mergeCell ref="L42:M42"/>
    <mergeCell ref="N42:O42"/>
    <mergeCell ref="J44:K44"/>
    <mergeCell ref="L44:M44"/>
    <mergeCell ref="N44:O44"/>
    <mergeCell ref="Q44:R44"/>
    <mergeCell ref="S44:U44"/>
    <mergeCell ref="V44:X44"/>
    <mergeCell ref="Q46:R46"/>
    <mergeCell ref="S46:U46"/>
    <mergeCell ref="V46:X46"/>
    <mergeCell ref="A43:C43"/>
    <mergeCell ref="D43:E43"/>
    <mergeCell ref="F43:Z43"/>
    <mergeCell ref="A44:B44"/>
    <mergeCell ref="C44:D44"/>
    <mergeCell ref="E44:F44"/>
    <mergeCell ref="G44:I44"/>
    <mergeCell ref="A45:C45"/>
    <mergeCell ref="D45:E45"/>
    <mergeCell ref="F45:Z45"/>
    <mergeCell ref="A46:B46"/>
    <mergeCell ref="C46:D46"/>
    <mergeCell ref="E46:F46"/>
    <mergeCell ref="G46:I46"/>
    <mergeCell ref="J46:K46"/>
    <mergeCell ref="L46:M46"/>
    <mergeCell ref="N46:O46"/>
    <mergeCell ref="J48:K48"/>
    <mergeCell ref="L48:M48"/>
    <mergeCell ref="N48:O48"/>
    <mergeCell ref="Q48:R48"/>
    <mergeCell ref="S48:U48"/>
    <mergeCell ref="V48:X48"/>
    <mergeCell ref="Q50:R50"/>
    <mergeCell ref="S50:U50"/>
    <mergeCell ref="V50:X50"/>
    <mergeCell ref="A47:C47"/>
    <mergeCell ref="D47:E47"/>
    <mergeCell ref="F47:Z47"/>
    <mergeCell ref="A48:B48"/>
    <mergeCell ref="C48:D48"/>
    <mergeCell ref="E48:F48"/>
    <mergeCell ref="G48:I48"/>
    <mergeCell ref="A49:C49"/>
    <mergeCell ref="D49:E49"/>
    <mergeCell ref="F49:Z49"/>
    <mergeCell ref="A50:B50"/>
    <mergeCell ref="C50:D50"/>
    <mergeCell ref="E50:F50"/>
    <mergeCell ref="G50:I50"/>
    <mergeCell ref="J50:K50"/>
    <mergeCell ref="L50:M50"/>
    <mergeCell ref="N50:O50"/>
    <mergeCell ref="J52:K52"/>
    <mergeCell ref="L52:M52"/>
    <mergeCell ref="N52:O52"/>
    <mergeCell ref="Q52:R52"/>
    <mergeCell ref="S52:U52"/>
    <mergeCell ref="V52:X52"/>
    <mergeCell ref="Q54:R54"/>
    <mergeCell ref="S54:U54"/>
    <mergeCell ref="V54:X54"/>
    <mergeCell ref="A51:C51"/>
    <mergeCell ref="D51:E51"/>
    <mergeCell ref="F51:Z51"/>
    <mergeCell ref="A52:B52"/>
    <mergeCell ref="C52:D52"/>
    <mergeCell ref="E52:F52"/>
    <mergeCell ref="G52:I52"/>
    <mergeCell ref="A53:C53"/>
    <mergeCell ref="D53:E53"/>
    <mergeCell ref="F53:Z53"/>
    <mergeCell ref="A54:B54"/>
    <mergeCell ref="C54:D54"/>
    <mergeCell ref="E54:F54"/>
    <mergeCell ref="G54:I54"/>
    <mergeCell ref="J54:K54"/>
    <mergeCell ref="L54:M54"/>
    <mergeCell ref="N54:O54"/>
    <mergeCell ref="J56:K56"/>
    <mergeCell ref="L56:M56"/>
    <mergeCell ref="N56:O56"/>
    <mergeCell ref="Q56:R56"/>
    <mergeCell ref="S56:U56"/>
    <mergeCell ref="V56:X56"/>
    <mergeCell ref="Q58:R58"/>
    <mergeCell ref="S58:U58"/>
    <mergeCell ref="V58:X58"/>
    <mergeCell ref="A55:C55"/>
    <mergeCell ref="D55:E55"/>
    <mergeCell ref="F55:Z55"/>
    <mergeCell ref="A56:B56"/>
    <mergeCell ref="C56:D56"/>
    <mergeCell ref="E56:F56"/>
    <mergeCell ref="G56:I56"/>
    <mergeCell ref="A57:C57"/>
    <mergeCell ref="D57:E57"/>
    <mergeCell ref="F57:Z57"/>
    <mergeCell ref="A58:B58"/>
    <mergeCell ref="C58:D58"/>
    <mergeCell ref="E58:F58"/>
    <mergeCell ref="G58:I58"/>
    <mergeCell ref="J58:K58"/>
    <mergeCell ref="L58:M58"/>
    <mergeCell ref="N58:O58"/>
    <mergeCell ref="J60:K60"/>
    <mergeCell ref="L60:M60"/>
    <mergeCell ref="N60:O60"/>
    <mergeCell ref="Q60:R60"/>
    <mergeCell ref="S60:U60"/>
    <mergeCell ref="V60:X60"/>
    <mergeCell ref="Q62:R62"/>
    <mergeCell ref="S62:U62"/>
    <mergeCell ref="V62:X62"/>
    <mergeCell ref="A59:C59"/>
    <mergeCell ref="D59:E59"/>
    <mergeCell ref="F59:Z59"/>
    <mergeCell ref="A60:B60"/>
    <mergeCell ref="C60:D60"/>
    <mergeCell ref="E60:F60"/>
    <mergeCell ref="G60:I60"/>
    <mergeCell ref="A61:C61"/>
    <mergeCell ref="D61:E61"/>
    <mergeCell ref="F61:Z61"/>
    <mergeCell ref="A62:B62"/>
    <mergeCell ref="C62:D62"/>
    <mergeCell ref="E62:F62"/>
    <mergeCell ref="G62:I62"/>
    <mergeCell ref="J62:K62"/>
    <mergeCell ref="L62:M62"/>
    <mergeCell ref="N62:O62"/>
    <mergeCell ref="J64:K64"/>
    <mergeCell ref="L64:M64"/>
    <mergeCell ref="N64:O64"/>
    <mergeCell ref="Q64:R64"/>
    <mergeCell ref="S64:U64"/>
    <mergeCell ref="V64:X64"/>
    <mergeCell ref="Q66:R66"/>
    <mergeCell ref="S66:U66"/>
    <mergeCell ref="V66:X66"/>
    <mergeCell ref="A63:C63"/>
    <mergeCell ref="D63:E63"/>
    <mergeCell ref="F63:Z63"/>
    <mergeCell ref="A64:B64"/>
    <mergeCell ref="C64:D64"/>
    <mergeCell ref="E64:F64"/>
    <mergeCell ref="G64:I64"/>
    <mergeCell ref="A65:C65"/>
    <mergeCell ref="D65:E65"/>
    <mergeCell ref="F65:Z65"/>
    <mergeCell ref="A66:B66"/>
    <mergeCell ref="C66:D66"/>
    <mergeCell ref="E66:F66"/>
    <mergeCell ref="G66:I66"/>
    <mergeCell ref="J66:K66"/>
    <mergeCell ref="L66:M66"/>
    <mergeCell ref="N66:O66"/>
    <mergeCell ref="J68:K68"/>
    <mergeCell ref="L68:M68"/>
    <mergeCell ref="N68:O68"/>
    <mergeCell ref="Q68:R68"/>
    <mergeCell ref="S68:U68"/>
    <mergeCell ref="V68:X68"/>
    <mergeCell ref="Q70:R70"/>
    <mergeCell ref="S70:U70"/>
    <mergeCell ref="V70:X70"/>
    <mergeCell ref="A67:C67"/>
    <mergeCell ref="D67:E67"/>
    <mergeCell ref="F67:Z67"/>
    <mergeCell ref="A68:B68"/>
    <mergeCell ref="C68:D68"/>
    <mergeCell ref="E68:F68"/>
    <mergeCell ref="G68:I68"/>
    <mergeCell ref="A69:C69"/>
    <mergeCell ref="D69:E69"/>
    <mergeCell ref="F69:Z69"/>
    <mergeCell ref="A70:B70"/>
    <mergeCell ref="C70:D70"/>
    <mergeCell ref="E70:F70"/>
    <mergeCell ref="G70:I70"/>
    <mergeCell ref="J70:K70"/>
    <mergeCell ref="L70:M70"/>
    <mergeCell ref="N70:O70"/>
    <mergeCell ref="J72:K72"/>
    <mergeCell ref="L72:M72"/>
    <mergeCell ref="N72:O72"/>
    <mergeCell ref="Q72:R72"/>
    <mergeCell ref="S72:U72"/>
    <mergeCell ref="V72:X72"/>
    <mergeCell ref="Q74:R74"/>
    <mergeCell ref="S74:U74"/>
    <mergeCell ref="V74:X74"/>
    <mergeCell ref="A71:C71"/>
    <mergeCell ref="D71:E71"/>
    <mergeCell ref="F71:Z71"/>
    <mergeCell ref="A72:B72"/>
    <mergeCell ref="C72:D72"/>
    <mergeCell ref="E72:F72"/>
    <mergeCell ref="G72:I72"/>
    <mergeCell ref="A73:C73"/>
    <mergeCell ref="D73:E73"/>
    <mergeCell ref="F73:Z73"/>
    <mergeCell ref="A74:B74"/>
    <mergeCell ref="C74:D74"/>
    <mergeCell ref="E74:F74"/>
    <mergeCell ref="G74:I74"/>
    <mergeCell ref="J74:K74"/>
    <mergeCell ref="L74:M74"/>
    <mergeCell ref="N74:O74"/>
    <mergeCell ref="J76:K76"/>
    <mergeCell ref="L76:M76"/>
    <mergeCell ref="N76:O76"/>
    <mergeCell ref="Q76:R76"/>
    <mergeCell ref="S76:U76"/>
    <mergeCell ref="V76:X76"/>
    <mergeCell ref="Q78:R78"/>
    <mergeCell ref="S78:U78"/>
    <mergeCell ref="V78:X78"/>
    <mergeCell ref="A75:C75"/>
    <mergeCell ref="D75:E75"/>
    <mergeCell ref="F75:Z75"/>
    <mergeCell ref="A76:B76"/>
    <mergeCell ref="C76:D76"/>
    <mergeCell ref="E76:F76"/>
    <mergeCell ref="G76:I76"/>
    <mergeCell ref="A77:C77"/>
    <mergeCell ref="D77:E77"/>
    <mergeCell ref="F77:Z77"/>
    <mergeCell ref="A78:B78"/>
    <mergeCell ref="C78:D78"/>
    <mergeCell ref="E78:F78"/>
    <mergeCell ref="G78:I78"/>
    <mergeCell ref="J78:K78"/>
    <mergeCell ref="L78:M78"/>
    <mergeCell ref="N78:O78"/>
    <mergeCell ref="J80:K80"/>
    <mergeCell ref="L80:M80"/>
    <mergeCell ref="N80:O80"/>
    <mergeCell ref="Q80:R80"/>
    <mergeCell ref="S80:U80"/>
    <mergeCell ref="V80:X80"/>
    <mergeCell ref="Q82:R82"/>
    <mergeCell ref="S82:U82"/>
    <mergeCell ref="V82:X82"/>
    <mergeCell ref="A79:C79"/>
    <mergeCell ref="D79:E79"/>
    <mergeCell ref="F79:Z79"/>
    <mergeCell ref="A80:B80"/>
    <mergeCell ref="C80:D80"/>
    <mergeCell ref="E80:F80"/>
    <mergeCell ref="G80:I80"/>
    <mergeCell ref="A81:C81"/>
    <mergeCell ref="D81:E81"/>
    <mergeCell ref="F81:Z81"/>
    <mergeCell ref="A82:B82"/>
    <mergeCell ref="C82:D82"/>
    <mergeCell ref="E82:F82"/>
    <mergeCell ref="G82:I82"/>
    <mergeCell ref="J82:K82"/>
    <mergeCell ref="L82:M82"/>
    <mergeCell ref="N82:O82"/>
    <mergeCell ref="J84:K84"/>
    <mergeCell ref="L84:M84"/>
    <mergeCell ref="N84:O84"/>
    <mergeCell ref="Q84:R84"/>
    <mergeCell ref="S84:U84"/>
    <mergeCell ref="V84:X84"/>
    <mergeCell ref="Q86:R86"/>
    <mergeCell ref="S86:U86"/>
    <mergeCell ref="V86:X86"/>
    <mergeCell ref="A83:C83"/>
    <mergeCell ref="D83:E83"/>
    <mergeCell ref="F83:Z83"/>
    <mergeCell ref="A84:B84"/>
    <mergeCell ref="C84:D84"/>
    <mergeCell ref="E84:F84"/>
    <mergeCell ref="G84:I84"/>
    <mergeCell ref="A85:C85"/>
    <mergeCell ref="D85:E85"/>
    <mergeCell ref="F85:Z85"/>
    <mergeCell ref="A86:B86"/>
    <mergeCell ref="C86:D86"/>
    <mergeCell ref="E86:F86"/>
    <mergeCell ref="G86:I86"/>
    <mergeCell ref="J86:K86"/>
    <mergeCell ref="L86:M86"/>
    <mergeCell ref="N86:O86"/>
    <mergeCell ref="J88:K88"/>
    <mergeCell ref="L88:M88"/>
    <mergeCell ref="N88:O88"/>
    <mergeCell ref="Q88:R88"/>
    <mergeCell ref="S88:U88"/>
    <mergeCell ref="V88:X88"/>
    <mergeCell ref="Q90:R90"/>
    <mergeCell ref="S90:U90"/>
    <mergeCell ref="V90:X90"/>
    <mergeCell ref="A87:C87"/>
    <mergeCell ref="D87:E87"/>
    <mergeCell ref="F87:Z87"/>
    <mergeCell ref="A88:B88"/>
    <mergeCell ref="C88:D88"/>
    <mergeCell ref="E88:F88"/>
    <mergeCell ref="G88:I88"/>
    <mergeCell ref="A89:C89"/>
    <mergeCell ref="D89:E89"/>
    <mergeCell ref="F89:Z89"/>
    <mergeCell ref="A90:B90"/>
    <mergeCell ref="C90:D90"/>
    <mergeCell ref="E90:F90"/>
    <mergeCell ref="G90:I90"/>
    <mergeCell ref="J90:K90"/>
    <mergeCell ref="L90:M90"/>
    <mergeCell ref="N90:O90"/>
    <mergeCell ref="J92:K92"/>
    <mergeCell ref="L92:M92"/>
    <mergeCell ref="N92:O92"/>
    <mergeCell ref="Q92:R92"/>
    <mergeCell ref="S92:U92"/>
    <mergeCell ref="V92:X92"/>
    <mergeCell ref="Q94:R94"/>
    <mergeCell ref="S94:U94"/>
    <mergeCell ref="V94:X94"/>
    <mergeCell ref="A91:C91"/>
    <mergeCell ref="D91:E91"/>
    <mergeCell ref="F91:Z91"/>
    <mergeCell ref="A92:B92"/>
    <mergeCell ref="C92:D92"/>
    <mergeCell ref="E92:F92"/>
    <mergeCell ref="G92:I92"/>
    <mergeCell ref="A93:C93"/>
    <mergeCell ref="D93:E93"/>
    <mergeCell ref="F93:Z93"/>
    <mergeCell ref="A94:B94"/>
    <mergeCell ref="C94:D94"/>
    <mergeCell ref="E94:F94"/>
    <mergeCell ref="G94:I94"/>
    <mergeCell ref="J94:K94"/>
    <mergeCell ref="L94:M94"/>
    <mergeCell ref="N94:O94"/>
    <mergeCell ref="J96:K96"/>
    <mergeCell ref="L96:M96"/>
    <mergeCell ref="N96:O96"/>
    <mergeCell ref="Q96:R96"/>
    <mergeCell ref="S96:U96"/>
    <mergeCell ref="V96:X96"/>
    <mergeCell ref="Q98:R98"/>
    <mergeCell ref="S98:U98"/>
    <mergeCell ref="V98:X98"/>
    <mergeCell ref="A95:C95"/>
    <mergeCell ref="D95:E95"/>
    <mergeCell ref="F95:Z95"/>
    <mergeCell ref="A96:B96"/>
    <mergeCell ref="C96:D96"/>
    <mergeCell ref="E96:F96"/>
    <mergeCell ref="G96:I96"/>
    <mergeCell ref="A97:C97"/>
    <mergeCell ref="D97:E97"/>
    <mergeCell ref="F97:Z97"/>
    <mergeCell ref="A98:B98"/>
    <mergeCell ref="C98:D98"/>
    <mergeCell ref="E98:F98"/>
    <mergeCell ref="G98:I98"/>
    <mergeCell ref="J98:K98"/>
    <mergeCell ref="L98:M98"/>
    <mergeCell ref="N98:O98"/>
    <mergeCell ref="J100:K100"/>
    <mergeCell ref="L100:M100"/>
    <mergeCell ref="N100:O100"/>
    <mergeCell ref="Q100:R100"/>
    <mergeCell ref="S100:U100"/>
    <mergeCell ref="V100:X100"/>
    <mergeCell ref="Q102:R102"/>
    <mergeCell ref="S102:U102"/>
    <mergeCell ref="V102:X102"/>
    <mergeCell ref="A99:C99"/>
    <mergeCell ref="D99:E99"/>
    <mergeCell ref="F99:Z99"/>
    <mergeCell ref="A100:B100"/>
    <mergeCell ref="C100:D100"/>
    <mergeCell ref="E100:F100"/>
    <mergeCell ref="G100:I100"/>
    <mergeCell ref="A101:C101"/>
    <mergeCell ref="D101:E101"/>
    <mergeCell ref="F101:Z101"/>
    <mergeCell ref="A102:B102"/>
    <mergeCell ref="C102:D102"/>
    <mergeCell ref="E102:F102"/>
    <mergeCell ref="G102:I102"/>
    <mergeCell ref="J102:K102"/>
    <mergeCell ref="L102:M102"/>
    <mergeCell ref="N102:O102"/>
    <mergeCell ref="J104:K104"/>
    <mergeCell ref="L104:M104"/>
    <mergeCell ref="N104:O104"/>
    <mergeCell ref="Q104:R104"/>
    <mergeCell ref="S104:U104"/>
    <mergeCell ref="V104:X104"/>
    <mergeCell ref="Q106:R106"/>
    <mergeCell ref="S106:U106"/>
    <mergeCell ref="V106:X106"/>
    <mergeCell ref="A103:C103"/>
    <mergeCell ref="D103:E103"/>
    <mergeCell ref="F103:Z103"/>
    <mergeCell ref="A104:B104"/>
    <mergeCell ref="C104:D104"/>
    <mergeCell ref="E104:F104"/>
    <mergeCell ref="G104:I104"/>
    <mergeCell ref="A105:C105"/>
    <mergeCell ref="D105:E105"/>
    <mergeCell ref="F105:Z105"/>
    <mergeCell ref="A106:B106"/>
    <mergeCell ref="C106:D106"/>
    <mergeCell ref="E106:F106"/>
    <mergeCell ref="G106:I106"/>
    <mergeCell ref="J106:K106"/>
    <mergeCell ref="L106:M106"/>
    <mergeCell ref="N106:O106"/>
    <mergeCell ref="J108:K108"/>
    <mergeCell ref="L108:M108"/>
    <mergeCell ref="N108:O108"/>
    <mergeCell ref="Q108:R108"/>
    <mergeCell ref="S108:U108"/>
    <mergeCell ref="V108:X108"/>
    <mergeCell ref="Q110:R110"/>
    <mergeCell ref="S110:U110"/>
    <mergeCell ref="V110:X110"/>
    <mergeCell ref="A107:C107"/>
    <mergeCell ref="D107:E107"/>
    <mergeCell ref="F107:Z107"/>
    <mergeCell ref="A108:B108"/>
    <mergeCell ref="C108:D108"/>
    <mergeCell ref="E108:F108"/>
    <mergeCell ref="G108:I108"/>
    <mergeCell ref="A109:C109"/>
    <mergeCell ref="D109:E109"/>
    <mergeCell ref="F109:Z109"/>
    <mergeCell ref="A110:B110"/>
    <mergeCell ref="C110:D110"/>
    <mergeCell ref="E110:F110"/>
    <mergeCell ref="G110:I110"/>
    <mergeCell ref="J110:K110"/>
    <mergeCell ref="L110:M110"/>
    <mergeCell ref="N110:O110"/>
    <mergeCell ref="J112:K112"/>
    <mergeCell ref="L112:M112"/>
    <mergeCell ref="N112:O112"/>
    <mergeCell ref="Q112:R112"/>
    <mergeCell ref="S112:U112"/>
    <mergeCell ref="V112:X112"/>
    <mergeCell ref="Q114:R114"/>
    <mergeCell ref="S114:U114"/>
    <mergeCell ref="V114:X114"/>
    <mergeCell ref="A111:C111"/>
    <mergeCell ref="D111:E111"/>
    <mergeCell ref="F111:Z111"/>
    <mergeCell ref="A112:B112"/>
    <mergeCell ref="C112:D112"/>
    <mergeCell ref="E112:F112"/>
    <mergeCell ref="G112:I112"/>
    <mergeCell ref="A113:C113"/>
    <mergeCell ref="D113:E113"/>
    <mergeCell ref="F113:Z113"/>
    <mergeCell ref="A114:B114"/>
    <mergeCell ref="C114:D114"/>
    <mergeCell ref="E114:F114"/>
    <mergeCell ref="G114:I114"/>
    <mergeCell ref="J114:K114"/>
    <mergeCell ref="L114:M114"/>
    <mergeCell ref="N114:O114"/>
    <mergeCell ref="J116:K116"/>
    <mergeCell ref="L116:M116"/>
    <mergeCell ref="N116:O116"/>
    <mergeCell ref="Q116:R116"/>
    <mergeCell ref="S116:U116"/>
    <mergeCell ref="V116:X116"/>
    <mergeCell ref="Q118:R118"/>
    <mergeCell ref="S118:U118"/>
    <mergeCell ref="V118:X118"/>
    <mergeCell ref="A115:C115"/>
    <mergeCell ref="D115:E115"/>
    <mergeCell ref="F115:Z115"/>
    <mergeCell ref="A116:B116"/>
    <mergeCell ref="C116:D116"/>
    <mergeCell ref="E116:F116"/>
    <mergeCell ref="G116:I116"/>
    <mergeCell ref="A117:C117"/>
    <mergeCell ref="D117:E117"/>
    <mergeCell ref="F117:Z117"/>
    <mergeCell ref="A118:B118"/>
    <mergeCell ref="C118:D118"/>
    <mergeCell ref="E118:F118"/>
    <mergeCell ref="G118:I118"/>
    <mergeCell ref="J118:K118"/>
    <mergeCell ref="L118:M118"/>
    <mergeCell ref="N118:O118"/>
    <mergeCell ref="J120:K120"/>
    <mergeCell ref="L120:M120"/>
    <mergeCell ref="N120:O120"/>
    <mergeCell ref="Q120:R120"/>
    <mergeCell ref="S120:U120"/>
    <mergeCell ref="V120:X120"/>
    <mergeCell ref="Q122:R122"/>
    <mergeCell ref="S122:U122"/>
    <mergeCell ref="V122:X122"/>
    <mergeCell ref="A119:C119"/>
    <mergeCell ref="D119:E119"/>
    <mergeCell ref="F119:Z119"/>
    <mergeCell ref="A120:B120"/>
    <mergeCell ref="C120:D120"/>
    <mergeCell ref="E120:F120"/>
    <mergeCell ref="G120:I120"/>
    <mergeCell ref="A121:C121"/>
    <mergeCell ref="D121:E121"/>
    <mergeCell ref="F121:Z121"/>
    <mergeCell ref="A122:B122"/>
    <mergeCell ref="C122:D122"/>
    <mergeCell ref="E122:F122"/>
    <mergeCell ref="G122:I122"/>
    <mergeCell ref="J122:K122"/>
    <mergeCell ref="L122:M122"/>
    <mergeCell ref="N122:O122"/>
    <mergeCell ref="J124:K124"/>
    <mergeCell ref="L124:M124"/>
    <mergeCell ref="N124:O124"/>
    <mergeCell ref="Q124:R124"/>
    <mergeCell ref="S124:U124"/>
    <mergeCell ref="V124:X124"/>
    <mergeCell ref="Q126:R126"/>
    <mergeCell ref="S126:U126"/>
    <mergeCell ref="V126:X126"/>
    <mergeCell ref="A123:C123"/>
    <mergeCell ref="D123:E123"/>
    <mergeCell ref="F123:Z123"/>
    <mergeCell ref="A124:B124"/>
    <mergeCell ref="C124:D124"/>
    <mergeCell ref="E124:F124"/>
    <mergeCell ref="G124:I124"/>
    <mergeCell ref="A125:C125"/>
    <mergeCell ref="D125:E125"/>
    <mergeCell ref="F125:Z125"/>
    <mergeCell ref="A126:B126"/>
    <mergeCell ref="C126:D126"/>
    <mergeCell ref="E126:F126"/>
    <mergeCell ref="G126:I126"/>
    <mergeCell ref="J126:K126"/>
    <mergeCell ref="L126:M126"/>
    <mergeCell ref="N126:O126"/>
    <mergeCell ref="J128:K128"/>
    <mergeCell ref="L128:M128"/>
    <mergeCell ref="N128:O128"/>
    <mergeCell ref="Q128:R128"/>
    <mergeCell ref="S128:U128"/>
    <mergeCell ref="V128:X128"/>
    <mergeCell ref="Q130:R130"/>
    <mergeCell ref="S130:U130"/>
    <mergeCell ref="V130:X130"/>
    <mergeCell ref="A127:C127"/>
    <mergeCell ref="D127:E127"/>
    <mergeCell ref="F127:Z127"/>
    <mergeCell ref="A128:B128"/>
    <mergeCell ref="C128:D128"/>
    <mergeCell ref="E128:F128"/>
    <mergeCell ref="G128:I128"/>
    <mergeCell ref="A129:C129"/>
    <mergeCell ref="D129:E129"/>
    <mergeCell ref="F129:Z129"/>
    <mergeCell ref="A130:B130"/>
    <mergeCell ref="C130:D130"/>
    <mergeCell ref="E130:F130"/>
    <mergeCell ref="G130:I130"/>
    <mergeCell ref="J130:K130"/>
    <mergeCell ref="L130:M130"/>
    <mergeCell ref="N130:O130"/>
    <mergeCell ref="J132:K132"/>
    <mergeCell ref="L132:M132"/>
    <mergeCell ref="N132:O132"/>
    <mergeCell ref="Q132:R132"/>
    <mergeCell ref="S132:U132"/>
    <mergeCell ref="V132:X132"/>
    <mergeCell ref="Q134:R134"/>
    <mergeCell ref="S134:U134"/>
    <mergeCell ref="V134:X134"/>
    <mergeCell ref="A131:C131"/>
    <mergeCell ref="D131:E131"/>
    <mergeCell ref="F131:Z131"/>
    <mergeCell ref="A132:B132"/>
    <mergeCell ref="C132:D132"/>
    <mergeCell ref="E132:F132"/>
    <mergeCell ref="G132:I132"/>
    <mergeCell ref="A133:C133"/>
    <mergeCell ref="D133:E133"/>
    <mergeCell ref="F133:Z133"/>
    <mergeCell ref="A134:B134"/>
    <mergeCell ref="C134:D134"/>
    <mergeCell ref="E134:F134"/>
    <mergeCell ref="G134:I134"/>
    <mergeCell ref="J134:K134"/>
    <mergeCell ref="L134:M134"/>
    <mergeCell ref="N134:O134"/>
    <mergeCell ref="J136:K136"/>
    <mergeCell ref="L136:M136"/>
    <mergeCell ref="N136:O136"/>
    <mergeCell ref="Q136:R136"/>
    <mergeCell ref="S136:U136"/>
    <mergeCell ref="V136:X136"/>
    <mergeCell ref="Q138:R138"/>
    <mergeCell ref="S138:U138"/>
    <mergeCell ref="V138:X138"/>
    <mergeCell ref="A135:C135"/>
    <mergeCell ref="D135:E135"/>
    <mergeCell ref="F135:Z135"/>
    <mergeCell ref="A136:B136"/>
    <mergeCell ref="C136:D136"/>
    <mergeCell ref="E136:F136"/>
    <mergeCell ref="G136:I136"/>
    <mergeCell ref="A137:C137"/>
    <mergeCell ref="D137:E137"/>
    <mergeCell ref="F137:Z137"/>
    <mergeCell ref="A138:B138"/>
    <mergeCell ref="C138:D138"/>
    <mergeCell ref="E138:F138"/>
    <mergeCell ref="G138:I138"/>
    <mergeCell ref="J138:K138"/>
    <mergeCell ref="L138:M138"/>
    <mergeCell ref="N138:O138"/>
    <mergeCell ref="J140:K140"/>
    <mergeCell ref="L140:M140"/>
    <mergeCell ref="N140:O140"/>
    <mergeCell ref="Q140:R140"/>
    <mergeCell ref="S140:U140"/>
    <mergeCell ref="V140:X140"/>
    <mergeCell ref="Q142:R142"/>
    <mergeCell ref="S142:U142"/>
    <mergeCell ref="V142:X142"/>
    <mergeCell ref="A139:C139"/>
    <mergeCell ref="D139:E139"/>
    <mergeCell ref="F139:Z139"/>
    <mergeCell ref="A140:B140"/>
    <mergeCell ref="C140:D140"/>
    <mergeCell ref="E140:F140"/>
    <mergeCell ref="G140:I140"/>
    <mergeCell ref="A141:C141"/>
    <mergeCell ref="D141:E141"/>
    <mergeCell ref="F141:Z141"/>
    <mergeCell ref="A142:B142"/>
    <mergeCell ref="C142:D142"/>
    <mergeCell ref="E142:F142"/>
    <mergeCell ref="G142:I142"/>
    <mergeCell ref="J142:K142"/>
    <mergeCell ref="L142:M142"/>
    <mergeCell ref="N142:O142"/>
    <mergeCell ref="J144:K144"/>
    <mergeCell ref="L144:M144"/>
    <mergeCell ref="N144:O144"/>
    <mergeCell ref="Q144:R144"/>
    <mergeCell ref="S144:U144"/>
    <mergeCell ref="V144:X144"/>
    <mergeCell ref="Q146:R146"/>
    <mergeCell ref="S146:U146"/>
    <mergeCell ref="V146:X146"/>
    <mergeCell ref="A143:C143"/>
    <mergeCell ref="D143:E143"/>
    <mergeCell ref="F143:Z143"/>
    <mergeCell ref="A144:B144"/>
    <mergeCell ref="C144:D144"/>
    <mergeCell ref="E144:F144"/>
    <mergeCell ref="G144:I144"/>
    <mergeCell ref="A145:C145"/>
    <mergeCell ref="D145:E145"/>
    <mergeCell ref="F145:Z145"/>
    <mergeCell ref="A146:B146"/>
    <mergeCell ref="C146:D146"/>
    <mergeCell ref="E146:F146"/>
    <mergeCell ref="G146:I146"/>
    <mergeCell ref="J146:K146"/>
    <mergeCell ref="L146:M146"/>
    <mergeCell ref="N146:O146"/>
    <mergeCell ref="J148:K148"/>
    <mergeCell ref="L148:M148"/>
    <mergeCell ref="N148:O148"/>
    <mergeCell ref="Q148:R148"/>
    <mergeCell ref="S148:U148"/>
    <mergeCell ref="V148:X148"/>
    <mergeCell ref="Q150:R150"/>
    <mergeCell ref="S150:U150"/>
    <mergeCell ref="V150:X150"/>
    <mergeCell ref="A147:C147"/>
    <mergeCell ref="D147:E147"/>
    <mergeCell ref="F147:Z147"/>
    <mergeCell ref="A148:B148"/>
    <mergeCell ref="C148:D148"/>
    <mergeCell ref="E148:F148"/>
    <mergeCell ref="G148:I148"/>
    <mergeCell ref="A149:C149"/>
    <mergeCell ref="D149:E149"/>
    <mergeCell ref="F149:Z149"/>
    <mergeCell ref="A150:B150"/>
    <mergeCell ref="C150:D150"/>
    <mergeCell ref="E150:F150"/>
    <mergeCell ref="G150:I150"/>
    <mergeCell ref="J150:K150"/>
    <mergeCell ref="L150:M150"/>
    <mergeCell ref="N150:O150"/>
    <mergeCell ref="J152:K152"/>
    <mergeCell ref="L152:M152"/>
    <mergeCell ref="N152:O152"/>
    <mergeCell ref="Q152:R152"/>
    <mergeCell ref="S152:U152"/>
    <mergeCell ref="V152:X152"/>
    <mergeCell ref="Q154:R154"/>
    <mergeCell ref="S154:U154"/>
    <mergeCell ref="V154:X154"/>
    <mergeCell ref="A151:C151"/>
    <mergeCell ref="D151:E151"/>
    <mergeCell ref="F151:Z151"/>
    <mergeCell ref="A152:B152"/>
    <mergeCell ref="C152:D152"/>
    <mergeCell ref="E152:F152"/>
    <mergeCell ref="G152:I152"/>
    <mergeCell ref="A153:C153"/>
    <mergeCell ref="D153:E153"/>
    <mergeCell ref="F153:Z153"/>
    <mergeCell ref="A154:B154"/>
    <mergeCell ref="C154:D154"/>
    <mergeCell ref="E154:F154"/>
    <mergeCell ref="G154:I154"/>
    <mergeCell ref="J154:K154"/>
    <mergeCell ref="L154:M154"/>
    <mergeCell ref="N154:O154"/>
    <mergeCell ref="J156:K156"/>
    <mergeCell ref="L156:M156"/>
    <mergeCell ref="N156:O156"/>
    <mergeCell ref="Q156:R156"/>
    <mergeCell ref="S156:U156"/>
    <mergeCell ref="V156:X156"/>
    <mergeCell ref="Q158:R158"/>
    <mergeCell ref="S158:U158"/>
    <mergeCell ref="V158:X158"/>
    <mergeCell ref="A155:C155"/>
    <mergeCell ref="D155:E155"/>
    <mergeCell ref="F155:Z155"/>
    <mergeCell ref="A156:B156"/>
    <mergeCell ref="C156:D156"/>
    <mergeCell ref="E156:F156"/>
    <mergeCell ref="G156:I156"/>
    <mergeCell ref="A157:C157"/>
    <mergeCell ref="D157:E157"/>
    <mergeCell ref="F157:Z157"/>
    <mergeCell ref="A158:B158"/>
    <mergeCell ref="C158:D158"/>
    <mergeCell ref="E158:F158"/>
    <mergeCell ref="G158:I158"/>
    <mergeCell ref="J158:K158"/>
    <mergeCell ref="L158:M158"/>
    <mergeCell ref="N158:O158"/>
    <mergeCell ref="J160:K160"/>
    <mergeCell ref="L160:M160"/>
    <mergeCell ref="N160:O160"/>
    <mergeCell ref="Q160:R160"/>
    <mergeCell ref="S160:U160"/>
    <mergeCell ref="V160:X160"/>
    <mergeCell ref="Q162:R162"/>
    <mergeCell ref="S162:T162"/>
    <mergeCell ref="U162:X162"/>
    <mergeCell ref="A159:C159"/>
    <mergeCell ref="D159:E159"/>
    <mergeCell ref="F159:Z159"/>
    <mergeCell ref="A160:B160"/>
    <mergeCell ref="C160:D160"/>
    <mergeCell ref="E160:F160"/>
    <mergeCell ref="G160:I160"/>
    <mergeCell ref="T163:Z163"/>
    <mergeCell ref="T165:Z165"/>
    <mergeCell ref="A161:C161"/>
    <mergeCell ref="D161:E161"/>
    <mergeCell ref="F161:Z161"/>
    <mergeCell ref="B162:G162"/>
    <mergeCell ref="H162:J162"/>
    <mergeCell ref="K162:L162"/>
    <mergeCell ref="M162:N162"/>
    <mergeCell ref="O162:P162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A0B44-563D-4E43-8C74-406F72201B73}">
  <sheetPr>
    <outlinePr summaryBelow="0"/>
  </sheetPr>
  <dimension ref="A1:Z25"/>
  <sheetViews>
    <sheetView showGridLines="0" workbookViewId="0">
      <selection activeCell="L20" sqref="L20:M20"/>
    </sheetView>
  </sheetViews>
  <sheetFormatPr defaultRowHeight="15" x14ac:dyDescent="0.25"/>
  <cols>
    <col min="1" max="1" width="4.42578125" style="62" customWidth="1"/>
    <col min="2" max="2" width="3.85546875" style="62" customWidth="1"/>
    <col min="3" max="3" width="0.85546875" style="62" customWidth="1"/>
    <col min="4" max="4" width="9" style="62" customWidth="1"/>
    <col min="5" max="5" width="5.5703125" style="62" customWidth="1"/>
    <col min="6" max="6" width="2.5703125" style="62" customWidth="1"/>
    <col min="7" max="7" width="3.7109375" style="62" customWidth="1"/>
    <col min="8" max="8" width="2.42578125" style="62" customWidth="1"/>
    <col min="9" max="9" width="3.140625" style="62" customWidth="1"/>
    <col min="10" max="10" width="5.85546875" style="62" customWidth="1"/>
    <col min="11" max="11" width="3.7109375" style="62" customWidth="1"/>
    <col min="12" max="12" width="23.5703125" style="62" customWidth="1"/>
    <col min="13" max="13" width="5.85546875" style="62" customWidth="1"/>
    <col min="14" max="14" width="25.28515625" style="62" customWidth="1"/>
    <col min="15" max="15" width="1" style="62" customWidth="1"/>
    <col min="16" max="16" width="9.42578125" style="62" customWidth="1"/>
    <col min="17" max="17" width="8.5703125" style="62" customWidth="1"/>
    <col min="18" max="18" width="2" style="62" customWidth="1"/>
    <col min="19" max="19" width="2.42578125" style="62" customWidth="1"/>
    <col min="20" max="20" width="5.28515625" style="62" customWidth="1"/>
    <col min="21" max="21" width="0.85546875" style="62" customWidth="1"/>
    <col min="22" max="22" width="4.140625" style="62" customWidth="1"/>
    <col min="23" max="23" width="0.42578125" style="62" customWidth="1"/>
    <col min="24" max="24" width="4.5703125" style="62" customWidth="1"/>
    <col min="25" max="25" width="8.85546875" style="62" customWidth="1"/>
    <col min="26" max="26" width="7.42578125" style="62" customWidth="1"/>
    <col min="27" max="16384" width="9.140625" style="62"/>
  </cols>
  <sheetData>
    <row r="1" spans="1:26" ht="34.5" customHeight="1" x14ac:dyDescent="0.25"/>
    <row r="2" spans="1:26" ht="23.25" customHeight="1" x14ac:dyDescent="0.25">
      <c r="A2" s="95" t="s">
        <v>81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6" ht="15.75" customHeight="1" x14ac:dyDescent="0.25">
      <c r="A3" s="94" t="s">
        <v>82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6" ht="0.75" customHeight="1" x14ac:dyDescent="0.25"/>
    <row r="5" spans="1:26" ht="9.75" customHeight="1" x14ac:dyDescent="0.25">
      <c r="A5" s="94" t="s">
        <v>83</v>
      </c>
      <c r="B5" s="94"/>
      <c r="C5" s="94"/>
      <c r="D5" s="94"/>
      <c r="E5" s="94"/>
      <c r="F5" s="94"/>
      <c r="G5" s="94"/>
      <c r="H5" s="94"/>
    </row>
    <row r="6" spans="1:26" ht="6.75" customHeight="1" x14ac:dyDescent="0.25">
      <c r="A6" s="94"/>
      <c r="B6" s="94"/>
      <c r="C6" s="94"/>
      <c r="D6" s="94"/>
      <c r="E6" s="94"/>
      <c r="F6" s="94"/>
      <c r="G6" s="94"/>
      <c r="H6" s="94"/>
    </row>
    <row r="7" spans="1:26" ht="0.75" customHeight="1" x14ac:dyDescent="0.25"/>
    <row r="8" spans="1:26" ht="6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ht="14.25" customHeight="1" x14ac:dyDescent="0.25">
      <c r="R9" s="92" t="s">
        <v>223</v>
      </c>
      <c r="S9" s="92"/>
      <c r="T9" s="92"/>
      <c r="U9" s="92"/>
      <c r="V9" s="92"/>
      <c r="W9" s="92"/>
      <c r="X9" s="92"/>
      <c r="Y9" s="92"/>
      <c r="Z9" s="92"/>
    </row>
    <row r="10" spans="1:26" ht="19.5" customHeight="1" x14ac:dyDescent="0.25">
      <c r="A10" s="91" t="s">
        <v>84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2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1.5" customHeight="1" x14ac:dyDescent="0.25"/>
    <row r="13" spans="1:26" ht="18" customHeight="1" x14ac:dyDescent="0.25">
      <c r="A13" s="88" t="s">
        <v>85</v>
      </c>
      <c r="B13" s="88"/>
      <c r="C13" s="88" t="s">
        <v>86</v>
      </c>
      <c r="D13" s="88"/>
      <c r="E13" s="88" t="s">
        <v>87</v>
      </c>
      <c r="F13" s="88"/>
      <c r="G13" s="89" t="s">
        <v>88</v>
      </c>
      <c r="H13" s="89"/>
      <c r="I13" s="89"/>
      <c r="J13" s="88" t="s">
        <v>89</v>
      </c>
      <c r="K13" s="88"/>
      <c r="L13" s="88" t="s">
        <v>90</v>
      </c>
      <c r="M13" s="88"/>
      <c r="N13" s="88" t="s">
        <v>91</v>
      </c>
      <c r="O13" s="88"/>
      <c r="P13" s="86" t="s">
        <v>92</v>
      </c>
      <c r="Q13" s="87" t="s">
        <v>93</v>
      </c>
      <c r="R13" s="87"/>
      <c r="S13" s="87" t="s">
        <v>94</v>
      </c>
      <c r="T13" s="87"/>
      <c r="U13" s="87" t="s">
        <v>95</v>
      </c>
      <c r="V13" s="87"/>
      <c r="W13" s="87"/>
      <c r="X13" s="87"/>
      <c r="Y13" s="86" t="s">
        <v>96</v>
      </c>
      <c r="Z13" s="86" t="s">
        <v>97</v>
      </c>
    </row>
    <row r="14" spans="1:26" ht="36" customHeight="1" x14ac:dyDescent="0.25">
      <c r="A14" s="85">
        <v>330</v>
      </c>
      <c r="B14" s="85"/>
      <c r="C14" s="85">
        <v>345</v>
      </c>
      <c r="D14" s="85"/>
      <c r="E14" s="84">
        <v>44638.733402777776</v>
      </c>
      <c r="F14" s="84"/>
      <c r="G14" s="83" t="s">
        <v>226</v>
      </c>
      <c r="H14" s="83"/>
      <c r="I14" s="83"/>
      <c r="J14" s="82"/>
      <c r="K14" s="82"/>
      <c r="L14" s="78" t="s">
        <v>131</v>
      </c>
      <c r="M14" s="78"/>
      <c r="N14" s="78" t="s">
        <v>232</v>
      </c>
      <c r="O14" s="78"/>
      <c r="P14" s="80">
        <v>45.31</v>
      </c>
      <c r="Q14" s="81">
        <v>45.31</v>
      </c>
      <c r="R14" s="81"/>
      <c r="S14" s="81">
        <v>45.31</v>
      </c>
      <c r="T14" s="81"/>
      <c r="U14" s="81"/>
      <c r="V14" s="81">
        <v>0</v>
      </c>
      <c r="W14" s="81"/>
      <c r="X14" s="81"/>
      <c r="Y14" s="80">
        <v>0</v>
      </c>
      <c r="Z14" s="80">
        <v>0</v>
      </c>
    </row>
    <row r="15" spans="1:26" ht="36" customHeight="1" x14ac:dyDescent="0.25">
      <c r="A15" s="79"/>
      <c r="B15" s="79"/>
      <c r="C15" s="79"/>
      <c r="D15" s="79" t="s">
        <v>101</v>
      </c>
      <c r="E15" s="79"/>
      <c r="F15" s="78" t="s">
        <v>231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36" customHeight="1" x14ac:dyDescent="0.25">
      <c r="A16" s="77">
        <v>331</v>
      </c>
      <c r="B16" s="77"/>
      <c r="C16" s="77">
        <v>346</v>
      </c>
      <c r="D16" s="77"/>
      <c r="E16" s="76">
        <v>44638.735937500001</v>
      </c>
      <c r="F16" s="76"/>
      <c r="G16" s="75" t="s">
        <v>226</v>
      </c>
      <c r="H16" s="75"/>
      <c r="I16" s="75"/>
      <c r="J16" s="74"/>
      <c r="K16" s="74"/>
      <c r="L16" s="70" t="s">
        <v>131</v>
      </c>
      <c r="M16" s="70"/>
      <c r="N16" s="70" t="s">
        <v>230</v>
      </c>
      <c r="O16" s="70"/>
      <c r="P16" s="72">
        <v>453.17</v>
      </c>
      <c r="Q16" s="73">
        <v>453.17</v>
      </c>
      <c r="R16" s="73"/>
      <c r="S16" s="73">
        <v>453.17</v>
      </c>
      <c r="T16" s="73"/>
      <c r="U16" s="73"/>
      <c r="V16" s="73">
        <v>0</v>
      </c>
      <c r="W16" s="73"/>
      <c r="X16" s="73"/>
      <c r="Y16" s="72">
        <v>0</v>
      </c>
      <c r="Z16" s="72">
        <v>0</v>
      </c>
    </row>
    <row r="17" spans="1:26" ht="36" customHeight="1" x14ac:dyDescent="0.25">
      <c r="A17" s="71"/>
      <c r="B17" s="71"/>
      <c r="C17" s="71"/>
      <c r="D17" s="71" t="s">
        <v>101</v>
      </c>
      <c r="E17" s="71"/>
      <c r="F17" s="70" t="s">
        <v>229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36" customHeight="1" x14ac:dyDescent="0.25">
      <c r="A18" s="85">
        <v>332</v>
      </c>
      <c r="B18" s="85"/>
      <c r="C18" s="85">
        <v>347</v>
      </c>
      <c r="D18" s="85"/>
      <c r="E18" s="84">
        <v>44638.738321759258</v>
      </c>
      <c r="F18" s="84"/>
      <c r="G18" s="83" t="s">
        <v>226</v>
      </c>
      <c r="H18" s="83"/>
      <c r="I18" s="83"/>
      <c r="J18" s="82"/>
      <c r="K18" s="82"/>
      <c r="L18" s="78" t="s">
        <v>131</v>
      </c>
      <c r="M18" s="78"/>
      <c r="N18" s="78" t="s">
        <v>228</v>
      </c>
      <c r="O18" s="78"/>
      <c r="P18" s="80">
        <v>45.31</v>
      </c>
      <c r="Q18" s="81">
        <v>45.31</v>
      </c>
      <c r="R18" s="81"/>
      <c r="S18" s="81">
        <v>45.31</v>
      </c>
      <c r="T18" s="81"/>
      <c r="U18" s="81"/>
      <c r="V18" s="81">
        <v>0</v>
      </c>
      <c r="W18" s="81"/>
      <c r="X18" s="81"/>
      <c r="Y18" s="80">
        <v>0</v>
      </c>
      <c r="Z18" s="80">
        <v>0</v>
      </c>
    </row>
    <row r="19" spans="1:26" ht="36" customHeight="1" x14ac:dyDescent="0.25">
      <c r="A19" s="79"/>
      <c r="B19" s="79"/>
      <c r="C19" s="79"/>
      <c r="D19" s="79" t="s">
        <v>101</v>
      </c>
      <c r="E19" s="79"/>
      <c r="F19" s="78" t="s">
        <v>227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36" customHeight="1" x14ac:dyDescent="0.25">
      <c r="A20" s="77">
        <v>333</v>
      </c>
      <c r="B20" s="77"/>
      <c r="C20" s="77">
        <v>348</v>
      </c>
      <c r="D20" s="77"/>
      <c r="E20" s="76">
        <v>44638.741064814814</v>
      </c>
      <c r="F20" s="76"/>
      <c r="G20" s="75" t="s">
        <v>226</v>
      </c>
      <c r="H20" s="75"/>
      <c r="I20" s="75"/>
      <c r="J20" s="74"/>
      <c r="K20" s="74"/>
      <c r="L20" s="70" t="s">
        <v>131</v>
      </c>
      <c r="M20" s="70"/>
      <c r="N20" s="70" t="s">
        <v>225</v>
      </c>
      <c r="O20" s="70"/>
      <c r="P20" s="72">
        <v>352.46</v>
      </c>
      <c r="Q20" s="73">
        <v>352.46</v>
      </c>
      <c r="R20" s="73"/>
      <c r="S20" s="73">
        <v>352.46</v>
      </c>
      <c r="T20" s="73"/>
      <c r="U20" s="73"/>
      <c r="V20" s="73">
        <v>0</v>
      </c>
      <c r="W20" s="73"/>
      <c r="X20" s="73"/>
      <c r="Y20" s="72">
        <v>0</v>
      </c>
      <c r="Z20" s="72">
        <v>0</v>
      </c>
    </row>
    <row r="21" spans="1:26" ht="36" customHeight="1" x14ac:dyDescent="0.25">
      <c r="A21" s="71"/>
      <c r="B21" s="71"/>
      <c r="C21" s="71"/>
      <c r="D21" s="71" t="s">
        <v>101</v>
      </c>
      <c r="E21" s="71"/>
      <c r="F21" s="70" t="s">
        <v>224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1.25" customHeight="1" x14ac:dyDescent="0.25">
      <c r="A22" s="69" t="s">
        <v>129</v>
      </c>
      <c r="B22" s="68">
        <v>4</v>
      </c>
      <c r="C22" s="68"/>
      <c r="D22" s="68"/>
      <c r="E22" s="68"/>
      <c r="F22" s="68"/>
      <c r="G22" s="68"/>
      <c r="H22" s="66"/>
      <c r="I22" s="66"/>
      <c r="J22" s="66"/>
      <c r="K22" s="67"/>
      <c r="L22" s="67"/>
      <c r="M22" s="67"/>
      <c r="N22" s="67"/>
      <c r="O22" s="66">
        <v>896.25</v>
      </c>
      <c r="P22" s="66"/>
      <c r="Q22" s="66">
        <v>896.25</v>
      </c>
      <c r="R22" s="66"/>
      <c r="S22" s="66">
        <v>896.25</v>
      </c>
      <c r="T22" s="66"/>
      <c r="U22" s="65">
        <v>0</v>
      </c>
      <c r="V22" s="65"/>
      <c r="W22" s="65"/>
      <c r="X22" s="65"/>
      <c r="Y22" s="64">
        <v>0</v>
      </c>
      <c r="Z22" s="64">
        <v>0</v>
      </c>
    </row>
    <row r="23" spans="1:26" ht="12.75" customHeight="1" x14ac:dyDescent="0.25">
      <c r="T23" s="63" t="s">
        <v>130</v>
      </c>
      <c r="U23" s="63"/>
      <c r="V23" s="63"/>
      <c r="W23" s="63"/>
      <c r="X23" s="63"/>
      <c r="Y23" s="63"/>
      <c r="Z23" s="63"/>
    </row>
    <row r="24" spans="1:26" ht="21" customHeight="1" x14ac:dyDescent="0.25"/>
    <row r="25" spans="1:26" ht="12.75" customHeight="1" x14ac:dyDescent="0.25">
      <c r="T25" s="63" t="s">
        <v>130</v>
      </c>
      <c r="U25" s="63"/>
      <c r="V25" s="63"/>
      <c r="W25" s="63"/>
      <c r="X25" s="63"/>
      <c r="Y25" s="63"/>
      <c r="Z25" s="63"/>
    </row>
  </sheetData>
  <mergeCells count="79">
    <mergeCell ref="S13:T13"/>
    <mergeCell ref="U13:X13"/>
    <mergeCell ref="A2:V2"/>
    <mergeCell ref="A3:V3"/>
    <mergeCell ref="A5:H6"/>
    <mergeCell ref="A8:Z8"/>
    <mergeCell ref="R9:Z9"/>
    <mergeCell ref="A10:Z10"/>
    <mergeCell ref="A11:Z11"/>
    <mergeCell ref="A13:B13"/>
    <mergeCell ref="C13:D13"/>
    <mergeCell ref="E13:F13"/>
    <mergeCell ref="G13:I13"/>
    <mergeCell ref="J13:K13"/>
    <mergeCell ref="L13:M13"/>
    <mergeCell ref="N13:O13"/>
    <mergeCell ref="Q13:R13"/>
    <mergeCell ref="L14:M14"/>
    <mergeCell ref="N14:O14"/>
    <mergeCell ref="Q14:R14"/>
    <mergeCell ref="S14:U14"/>
    <mergeCell ref="V14:X14"/>
    <mergeCell ref="A14:B14"/>
    <mergeCell ref="C14:D14"/>
    <mergeCell ref="E14:F14"/>
    <mergeCell ref="G14:I14"/>
    <mergeCell ref="J14:K14"/>
    <mergeCell ref="J16:K16"/>
    <mergeCell ref="L16:M16"/>
    <mergeCell ref="N16:O16"/>
    <mergeCell ref="Q16:R16"/>
    <mergeCell ref="S16:U16"/>
    <mergeCell ref="V16:X16"/>
    <mergeCell ref="Q18:R18"/>
    <mergeCell ref="S18:U18"/>
    <mergeCell ref="V18:X18"/>
    <mergeCell ref="A15:C15"/>
    <mergeCell ref="D15:E15"/>
    <mergeCell ref="F15:Z15"/>
    <mergeCell ref="A16:B16"/>
    <mergeCell ref="C16:D16"/>
    <mergeCell ref="E16:F16"/>
    <mergeCell ref="G16:I16"/>
    <mergeCell ref="A17:C17"/>
    <mergeCell ref="D17:E17"/>
    <mergeCell ref="F17:Z17"/>
    <mergeCell ref="A18:B18"/>
    <mergeCell ref="C18:D18"/>
    <mergeCell ref="E18:F18"/>
    <mergeCell ref="G18:I18"/>
    <mergeCell ref="J18:K18"/>
    <mergeCell ref="L18:M18"/>
    <mergeCell ref="N18:O18"/>
    <mergeCell ref="J20:K20"/>
    <mergeCell ref="L20:M20"/>
    <mergeCell ref="N20:O20"/>
    <mergeCell ref="Q20:R20"/>
    <mergeCell ref="S20:U20"/>
    <mergeCell ref="V20:X20"/>
    <mergeCell ref="Q22:R22"/>
    <mergeCell ref="S22:T22"/>
    <mergeCell ref="U22:X22"/>
    <mergeCell ref="A19:C19"/>
    <mergeCell ref="D19:E19"/>
    <mergeCell ref="F19:Z19"/>
    <mergeCell ref="A20:B20"/>
    <mergeCell ref="C20:D20"/>
    <mergeCell ref="E20:F20"/>
    <mergeCell ref="G20:I20"/>
    <mergeCell ref="T23:Z23"/>
    <mergeCell ref="T25:Z25"/>
    <mergeCell ref="A21:C21"/>
    <mergeCell ref="D21:E21"/>
    <mergeCell ref="F21:Z21"/>
    <mergeCell ref="B22:G22"/>
    <mergeCell ref="H22:J22"/>
    <mergeCell ref="K22:L22"/>
    <mergeCell ref="M22:N22"/>
    <mergeCell ref="O22:P22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Março de 2022</vt:lpstr>
      <vt:lpstr>Relacao_de_Liquidacao_I </vt:lpstr>
      <vt:lpstr>Relacao_de_Liquidacao_II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Anderson</cp:lastModifiedBy>
  <cp:revision/>
  <cp:lastPrinted>2022-05-13T19:22:26Z</cp:lastPrinted>
  <dcterms:created xsi:type="dcterms:W3CDTF">2018-11-08T13:00:40Z</dcterms:created>
  <dcterms:modified xsi:type="dcterms:W3CDTF">2022-05-13T19:22:47Z</dcterms:modified>
  <cp:category/>
  <cp:contentStatus/>
</cp:coreProperties>
</file>